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2"/>
  </bookViews>
  <sheets>
    <sheet name="01.09.2017" sheetId="1" r:id="rId1"/>
    <sheet name="01.01.2018" sheetId="2" r:id="rId2"/>
    <sheet name="26.11.2020" sheetId="3" r:id="rId3"/>
    <sheet name="Лист1" sheetId="4" r:id="rId4"/>
  </sheets>
  <definedNames>
    <definedName name="_xlnm.Print_Titles" localSheetId="1">'01.01.2018'!$15:$15</definedName>
    <definedName name="_xlnm.Print_Titles" localSheetId="0">'01.09.2017'!$15:$15</definedName>
    <definedName name="_xlnm.Print_Area" localSheetId="1">'01.01.2018'!$A$1:$EQ$41</definedName>
    <definedName name="_xlnm.Print_Area" localSheetId="0">'01.09.2017'!$A$1:$EQ$41</definedName>
  </definedNames>
  <calcPr fullCalcOnLoad="1"/>
</workbook>
</file>

<file path=xl/sharedStrings.xml><?xml version="1.0" encoding="utf-8"?>
<sst xmlns="http://schemas.openxmlformats.org/spreadsheetml/2006/main" count="213" uniqueCount="91">
  <si>
    <t>Код</t>
  </si>
  <si>
    <t>(наименование организации)</t>
  </si>
  <si>
    <t>Номер документа</t>
  </si>
  <si>
    <t>Дата составления</t>
  </si>
  <si>
    <t>УТВЕРЖДЕНО</t>
  </si>
  <si>
    <t>Приказом организации от "</t>
  </si>
  <si>
    <t>01</t>
  </si>
  <si>
    <t>"</t>
  </si>
  <si>
    <t xml:space="preserve">г. № </t>
  </si>
  <si>
    <t>на период</t>
  </si>
  <si>
    <t>с "</t>
  </si>
  <si>
    <t>1</t>
  </si>
  <si>
    <t>г.</t>
  </si>
  <si>
    <t>Штат в количестве</t>
  </si>
  <si>
    <t>единиц</t>
  </si>
  <si>
    <t>Структурное подразделение</t>
  </si>
  <si>
    <t>Должность (специальность, профессия), разряд, класс (категория) квалификации</t>
  </si>
  <si>
    <t>Количество штатных единиц</t>
  </si>
  <si>
    <t>Надбавки, руб.</t>
  </si>
  <si>
    <t>Доплата до МРОТ</t>
  </si>
  <si>
    <t>наименование</t>
  </si>
  <si>
    <t>код</t>
  </si>
  <si>
    <t>Компенсационные</t>
  </si>
  <si>
    <t>Стимулирующие</t>
  </si>
  <si>
    <t>Ст. вожатая, 1 категор.</t>
  </si>
  <si>
    <t>Преподаватель-организатор ОБЖ</t>
  </si>
  <si>
    <t xml:space="preserve">Учитель </t>
  </si>
  <si>
    <t>Заведующий хозяйством</t>
  </si>
  <si>
    <t>Рабочий по комплексному обслуживанию и ремонту зданий</t>
  </si>
  <si>
    <t>Уборщик служебных помещений</t>
  </si>
  <si>
    <t>Повар</t>
  </si>
  <si>
    <t>Сторож</t>
  </si>
  <si>
    <t>Подсобный рабочий</t>
  </si>
  <si>
    <t>Оператор котельной</t>
  </si>
  <si>
    <t>Итого</t>
  </si>
  <si>
    <t>И.В. Тарасова</t>
  </si>
  <si>
    <t>(должность)</t>
  </si>
  <si>
    <t>(личная подпись)</t>
  </si>
  <si>
    <t>(расшифровка подписи)</t>
  </si>
  <si>
    <t>Бухгалтер</t>
  </si>
  <si>
    <t>Гл. бухгалтер</t>
  </si>
  <si>
    <t>Штатное расписание</t>
  </si>
  <si>
    <t>Гл. экономист МКУ ЦБ при ОУ</t>
  </si>
  <si>
    <t>М.М.Ревякина</t>
  </si>
  <si>
    <t>Тарифная ставка (оклад) , руб.</t>
  </si>
  <si>
    <t>Тарифная ставка с учётом нагрузки, руб. (гр.4 х гр.5)</t>
  </si>
  <si>
    <t>Согласовано: Начальник Управления образования__________ В.М. Ревин         УТВЕРЖДАЮ: Директор МБОУ "Троицкая СОШ" ________ Н.Н.Быкова</t>
  </si>
  <si>
    <t>Муниципальное бюджетное общеобразовательное учреждение "Троицкая средняя общеобразовательная школа"</t>
  </si>
  <si>
    <t>Директор, первая</t>
  </si>
  <si>
    <t>МБОУ "Троицкая СОШ"</t>
  </si>
  <si>
    <t>Воспитатель</t>
  </si>
  <si>
    <t>младший воспитатель</t>
  </si>
  <si>
    <t>музыкальный руководитель</t>
  </si>
  <si>
    <t>Рабочий по стирке ремонту спецодежды</t>
  </si>
  <si>
    <t>240,75</t>
  </si>
  <si>
    <t>Зам директора по УВР,1 категор.</t>
  </si>
  <si>
    <t>Детский сад</t>
  </si>
  <si>
    <t>02</t>
  </si>
  <si>
    <t>Всего                    (гр.6 + гр.7+гр.8+гр.9)</t>
  </si>
  <si>
    <t>Медведева О.Н.</t>
  </si>
  <si>
    <t>49714159</t>
  </si>
  <si>
    <t>17</t>
  </si>
  <si>
    <t>01.09.2017 г.</t>
  </si>
  <si>
    <t>сентября</t>
  </si>
  <si>
    <t>01.09.2017г.</t>
  </si>
  <si>
    <t>Приложение №1 к Приказу №119-а от 01.09.2017г.</t>
  </si>
  <si>
    <t>№ 3</t>
  </si>
  <si>
    <t>119-а</t>
  </si>
  <si>
    <t>Заместитель  директора по УВР,1 категор.</t>
  </si>
  <si>
    <t>Преподаватель-организатор основ безопасности жизнедеятельности</t>
  </si>
  <si>
    <t>Старший вожатый, 1 категор.</t>
  </si>
  <si>
    <t>Гл.бухгалтер</t>
  </si>
  <si>
    <t>Н.А.Алдобаева</t>
  </si>
  <si>
    <t>№ 1</t>
  </si>
  <si>
    <t>09.01.2020</t>
  </si>
  <si>
    <t>января</t>
  </si>
  <si>
    <t>20</t>
  </si>
  <si>
    <t>Приложение №1 к Приказу № 1        от 09.01.2020 г.</t>
  </si>
  <si>
    <t>Заместитель  директора по УВР</t>
  </si>
  <si>
    <t>Педагог-психолог</t>
  </si>
  <si>
    <t>22</t>
  </si>
  <si>
    <t>Педагог дополнительного образования</t>
  </si>
  <si>
    <t>Примечание</t>
  </si>
  <si>
    <t>На период отопительного сезона</t>
  </si>
  <si>
    <t>№4</t>
  </si>
  <si>
    <t xml:space="preserve">     02.11.2022</t>
  </si>
  <si>
    <t xml:space="preserve">октября </t>
  </si>
  <si>
    <t>Приложение №1 к Приказу № 159     от    02.11.2022 г.</t>
  </si>
  <si>
    <t>Приказом организации от  02.11.2022 № 160</t>
  </si>
  <si>
    <t xml:space="preserve">Штат в количестве       41.78  </t>
  </si>
  <si>
    <t>Согласовано: И.О.начальника Управления образования__________ П.А.Пыщев         УТВЕРЖДАЮ: Директор МБОУ "Троицкая СОШ" ________ Н.Н.Быкова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</si>
</sst>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"/>
    <numFmt numFmtId="189" formatCode="0.000000"/>
    <numFmt numFmtId="190" formatCode="0.0000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&quot;р.&quot;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7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13" xfId="0" applyNumberFormat="1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center" wrapText="1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15" xfId="0" applyNumberFormat="1" applyFont="1" applyBorder="1" applyAlignment="1">
      <alignment/>
    </xf>
    <xf numFmtId="4" fontId="11" fillId="0" borderId="15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2" fillId="0" borderId="0" xfId="0" applyFont="1" applyAlignment="1">
      <alignment/>
    </xf>
    <xf numFmtId="0" fontId="2" fillId="0" borderId="16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4" fontId="2" fillId="0" borderId="19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 wrapText="1"/>
    </xf>
    <xf numFmtId="4" fontId="0" fillId="0" borderId="13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>
      <alignment/>
    </xf>
    <xf numFmtId="0" fontId="0" fillId="0" borderId="32" xfId="0" applyBorder="1" applyAlignment="1">
      <alignment/>
    </xf>
    <xf numFmtId="4" fontId="2" fillId="0" borderId="20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 wrapText="1"/>
    </xf>
    <xf numFmtId="4" fontId="2" fillId="0" borderId="28" xfId="0" applyNumberFormat="1" applyFont="1" applyFill="1" applyBorder="1" applyAlignment="1">
      <alignment horizontal="center" wrapText="1"/>
    </xf>
    <xf numFmtId="4" fontId="0" fillId="0" borderId="13" xfId="0" applyNumberFormat="1" applyBorder="1" applyAlignment="1">
      <alignment horizontal="center" wrapText="1"/>
    </xf>
    <xf numFmtId="4" fontId="0" fillId="0" borderId="28" xfId="0" applyNumberForma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35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wrapText="1"/>
    </xf>
    <xf numFmtId="4" fontId="2" fillId="0" borderId="27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38" xfId="0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wrapText="1"/>
    </xf>
    <xf numFmtId="4" fontId="2" fillId="0" borderId="37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44" xfId="0" applyFont="1" applyFill="1" applyBorder="1" applyAlignment="1">
      <alignment horizontal="left" wrapText="1"/>
    </xf>
    <xf numFmtId="49" fontId="2" fillId="0" borderId="45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left" wrapText="1"/>
    </xf>
    <xf numFmtId="4" fontId="2" fillId="0" borderId="46" xfId="0" applyNumberFormat="1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center" wrapText="1"/>
    </xf>
    <xf numFmtId="4" fontId="2" fillId="0" borderId="46" xfId="0" applyNumberFormat="1" applyFont="1" applyFill="1" applyBorder="1" applyAlignment="1">
      <alignment horizontal="center" wrapText="1"/>
    </xf>
    <xf numFmtId="4" fontId="2" fillId="0" borderId="47" xfId="0" applyNumberFormat="1" applyFont="1" applyFill="1" applyBorder="1" applyAlignment="1">
      <alignment horizontal="center" wrapText="1"/>
    </xf>
    <xf numFmtId="4" fontId="2" fillId="0" borderId="47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4" fontId="2" fillId="0" borderId="48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4" fontId="2" fillId="0" borderId="18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39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7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0" fontId="2" fillId="0" borderId="49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24" xfId="0" applyNumberFormat="1" applyFont="1" applyFill="1" applyBorder="1" applyAlignment="1">
      <alignment horizontal="center" wrapText="1"/>
    </xf>
    <xf numFmtId="4" fontId="2" fillId="0" borderId="29" xfId="0" applyNumberFormat="1" applyFont="1" applyFill="1" applyBorder="1" applyAlignment="1">
      <alignment horizontal="center" wrapText="1"/>
    </xf>
    <xf numFmtId="4" fontId="2" fillId="0" borderId="51" xfId="0" applyNumberFormat="1" applyFont="1" applyFill="1" applyBorder="1" applyAlignment="1">
      <alignment horizontal="center" wrapText="1"/>
    </xf>
    <xf numFmtId="4" fontId="2" fillId="0" borderId="40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28" xfId="0" applyBorder="1" applyAlignment="1">
      <alignment wrapText="1"/>
    </xf>
    <xf numFmtId="0" fontId="48" fillId="0" borderId="12" xfId="0" applyFont="1" applyFill="1" applyBorder="1" applyAlignment="1">
      <alignment horizontal="left" wrapText="1"/>
    </xf>
    <xf numFmtId="0" fontId="48" fillId="0" borderId="27" xfId="0" applyFont="1" applyFill="1" applyBorder="1" applyAlignment="1">
      <alignment horizontal="left" wrapText="1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52" xfId="0" applyNumberFormat="1" applyFont="1" applyFill="1" applyBorder="1" applyAlignment="1">
      <alignment horizontal="center"/>
    </xf>
    <xf numFmtId="4" fontId="2" fillId="0" borderId="53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41"/>
  <sheetViews>
    <sheetView view="pageBreakPreview" zoomScaleSheetLayoutView="100" zoomScalePageLayoutView="0" workbookViewId="0" topLeftCell="A10">
      <selection activeCell="AE30" sqref="AE30:BH30"/>
    </sheetView>
  </sheetViews>
  <sheetFormatPr defaultColWidth="0.875" defaultRowHeight="12.75"/>
  <cols>
    <col min="1" max="19" width="0.875" style="1" customWidth="1"/>
    <col min="20" max="20" width="3.625" style="1" customWidth="1"/>
    <col min="21" max="59" width="0.875" style="1" customWidth="1"/>
    <col min="60" max="60" width="2.875" style="1" customWidth="1"/>
    <col min="61" max="89" width="0.875" style="1" customWidth="1"/>
    <col min="90" max="95" width="2.00390625" style="1" customWidth="1"/>
    <col min="96" max="96" width="3.375" style="1" customWidth="1"/>
    <col min="97" max="106" width="0.875" style="1" customWidth="1"/>
    <col min="107" max="107" width="2.25390625" style="1" customWidth="1"/>
    <col min="108" max="117" width="0.875" style="1" customWidth="1"/>
    <col min="118" max="118" width="17.00390625" style="1" customWidth="1"/>
    <col min="119" max="122" width="0.875" style="1" customWidth="1"/>
    <col min="123" max="123" width="8.125" style="1" customWidth="1"/>
    <col min="124" max="146" width="0.875" style="1" customWidth="1"/>
    <col min="147" max="147" width="2.75390625" style="1" customWidth="1"/>
    <col min="148" max="16384" width="0.875" style="1" customWidth="1"/>
  </cols>
  <sheetData>
    <row r="1" spans="1:208" s="3" customFormat="1" ht="57" customHeight="1">
      <c r="A1" s="2"/>
      <c r="B1" s="2"/>
      <c r="C1" s="2"/>
      <c r="D1" s="2"/>
      <c r="E1" s="2"/>
      <c r="F1" s="69" t="s">
        <v>46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70" t="s">
        <v>65</v>
      </c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</row>
    <row r="2" ht="3" customHeight="1"/>
    <row r="3" spans="23:133" ht="12.75"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2" t="s">
        <v>0</v>
      </c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</row>
    <row r="4" spans="119:133" ht="12.75"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</row>
    <row r="5" spans="1:208" s="5" customFormat="1" ht="12.75">
      <c r="A5" s="67" t="s">
        <v>47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47" t="s">
        <v>60</v>
      </c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</row>
    <row r="6" spans="1:208" s="6" customFormat="1" ht="11.25">
      <c r="A6" s="75" t="s">
        <v>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</row>
    <row r="8" spans="69:110" ht="13.5" customHeight="1">
      <c r="BQ8" s="52" t="s">
        <v>2</v>
      </c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 t="s">
        <v>3</v>
      </c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</row>
    <row r="9" spans="20:115" ht="15" customHeight="1">
      <c r="T9" s="49" t="s">
        <v>41</v>
      </c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Q9" s="76" t="s">
        <v>66</v>
      </c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 t="s">
        <v>62</v>
      </c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K9" s="1" t="s">
        <v>4</v>
      </c>
    </row>
    <row r="10" spans="115:133" ht="12.75">
      <c r="DK10" s="1" t="s">
        <v>5</v>
      </c>
      <c r="DO10" s="78" t="s">
        <v>64</v>
      </c>
      <c r="DP10" s="78"/>
      <c r="DQ10" s="78"/>
      <c r="DR10" s="78"/>
      <c r="DS10" s="78"/>
      <c r="DT10" s="1" t="s">
        <v>8</v>
      </c>
      <c r="DY10" s="66" t="s">
        <v>67</v>
      </c>
      <c r="DZ10" s="66"/>
      <c r="EA10" s="66"/>
      <c r="EB10" s="66"/>
      <c r="EC10" s="66"/>
    </row>
    <row r="11" spans="34:133" ht="12.75">
      <c r="AH11" s="4" t="s">
        <v>9</v>
      </c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W11" s="1" t="s">
        <v>10</v>
      </c>
      <c r="AZ11" s="66" t="s">
        <v>11</v>
      </c>
      <c r="BA11" s="66"/>
      <c r="BB11" s="66"/>
      <c r="BC11" s="1" t="s">
        <v>7</v>
      </c>
      <c r="BE11" s="67" t="s">
        <v>63</v>
      </c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8">
        <v>20</v>
      </c>
      <c r="BR11" s="68"/>
      <c r="BS11" s="68"/>
      <c r="BT11" s="68"/>
      <c r="BU11" s="77" t="s">
        <v>61</v>
      </c>
      <c r="BV11" s="77"/>
      <c r="BW11" s="77"/>
      <c r="BY11" s="1" t="s">
        <v>12</v>
      </c>
      <c r="DK11" s="14" t="s">
        <v>13</v>
      </c>
      <c r="DL11" s="13"/>
      <c r="DM11" s="13"/>
      <c r="DN11" s="13"/>
      <c r="DO11" s="13"/>
      <c r="DP11" s="13"/>
      <c r="DQ11" s="13"/>
      <c r="DR11" s="13"/>
      <c r="DS11" s="13">
        <f>BI34</f>
        <v>38.91</v>
      </c>
      <c r="DT11" s="13"/>
      <c r="DU11" s="13"/>
      <c r="EC11" s="4" t="s">
        <v>14</v>
      </c>
    </row>
    <row r="13" spans="1:208" s="9" customFormat="1" ht="12.75" customHeight="1">
      <c r="A13" s="51" t="s">
        <v>15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 t="s">
        <v>16</v>
      </c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 t="s">
        <v>17</v>
      </c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 t="s">
        <v>44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79" t="s">
        <v>45</v>
      </c>
      <c r="CN13" s="80"/>
      <c r="CO13" s="80"/>
      <c r="CP13" s="80"/>
      <c r="CQ13" s="80"/>
      <c r="CR13" s="81"/>
      <c r="CS13" s="51" t="s">
        <v>18</v>
      </c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3" t="s">
        <v>19</v>
      </c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85"/>
      <c r="ED13" s="158" t="s">
        <v>58</v>
      </c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60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</row>
    <row r="14" spans="1:147" ht="37.5" customHeight="1">
      <c r="A14" s="53" t="s">
        <v>20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 t="s">
        <v>21</v>
      </c>
      <c r="V14" s="53"/>
      <c r="W14" s="53"/>
      <c r="X14" s="53"/>
      <c r="Y14" s="53"/>
      <c r="Z14" s="53"/>
      <c r="AA14" s="53"/>
      <c r="AB14" s="53"/>
      <c r="AC14" s="53"/>
      <c r="AD14" s="53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82"/>
      <c r="CN14" s="83"/>
      <c r="CO14" s="83"/>
      <c r="CP14" s="83"/>
      <c r="CQ14" s="83"/>
      <c r="CR14" s="84"/>
      <c r="CS14" s="74" t="s">
        <v>22</v>
      </c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 t="s">
        <v>23</v>
      </c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85"/>
      <c r="ED14" s="161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3"/>
    </row>
    <row r="15" spans="1:208" s="7" customFormat="1" ht="12.75">
      <c r="A15" s="52">
        <v>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>
        <v>2</v>
      </c>
      <c r="V15" s="52"/>
      <c r="W15" s="52"/>
      <c r="X15" s="52"/>
      <c r="Y15" s="52"/>
      <c r="Z15" s="52"/>
      <c r="AA15" s="52"/>
      <c r="AB15" s="52"/>
      <c r="AC15" s="52"/>
      <c r="AD15" s="52"/>
      <c r="AE15" s="52">
        <v>3</v>
      </c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>
        <v>4</v>
      </c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>
        <v>5</v>
      </c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88">
        <v>6</v>
      </c>
      <c r="CN15" s="89"/>
      <c r="CO15" s="89"/>
      <c r="CP15" s="89"/>
      <c r="CQ15" s="89"/>
      <c r="CR15" s="90"/>
      <c r="CS15" s="52">
        <v>7</v>
      </c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>
        <v>8</v>
      </c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>
        <v>9</v>
      </c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88"/>
      <c r="ED15" s="164">
        <v>10</v>
      </c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6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</row>
    <row r="16" spans="1:147" ht="12.75" customHeight="1">
      <c r="A16" s="54" t="s">
        <v>49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55"/>
      <c r="U16" s="47" t="s">
        <v>6</v>
      </c>
      <c r="V16" s="47"/>
      <c r="W16" s="47"/>
      <c r="X16" s="47"/>
      <c r="Y16" s="47"/>
      <c r="Z16" s="47"/>
      <c r="AA16" s="47"/>
      <c r="AB16" s="47"/>
      <c r="AC16" s="47"/>
      <c r="AD16" s="47"/>
      <c r="AE16" s="48" t="s">
        <v>48</v>
      </c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2">
        <v>1</v>
      </c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39">
        <v>16212</v>
      </c>
      <c r="CN16" s="40"/>
      <c r="CO16" s="40"/>
      <c r="CP16" s="40"/>
      <c r="CQ16" s="40"/>
      <c r="CR16" s="41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>
        <v>4863.6</v>
      </c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7"/>
      <c r="ED16" s="152">
        <f>CM16+CS16+DD16+DO16</f>
        <v>21075.6</v>
      </c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4"/>
    </row>
    <row r="17" spans="1:147" ht="12.75" customHeight="1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8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8" t="s">
        <v>55</v>
      </c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2">
        <v>1</v>
      </c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39">
        <v>12969.6</v>
      </c>
      <c r="CN17" s="40"/>
      <c r="CO17" s="40"/>
      <c r="CP17" s="40"/>
      <c r="CQ17" s="40"/>
      <c r="CR17" s="41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7"/>
      <c r="ED17" s="152">
        <f aca="true" t="shared" si="0" ref="ED17:ED33">CM17+CS17+DD17+DO17</f>
        <v>12969.6</v>
      </c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4"/>
    </row>
    <row r="18" spans="1:147" ht="12.7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8" t="s">
        <v>24</v>
      </c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2">
        <v>0.5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39">
        <v>5460</v>
      </c>
      <c r="CN18" s="40"/>
      <c r="CO18" s="40"/>
      <c r="CP18" s="40"/>
      <c r="CQ18" s="40"/>
      <c r="CR18" s="41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7"/>
      <c r="ED18" s="152">
        <f t="shared" si="0"/>
        <v>5460</v>
      </c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4"/>
    </row>
    <row r="19" spans="1:147" ht="12.7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8" t="s">
        <v>25</v>
      </c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2">
        <v>1</v>
      </c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39">
        <v>11760</v>
      </c>
      <c r="CN19" s="40"/>
      <c r="CO19" s="40"/>
      <c r="CP19" s="40"/>
      <c r="CQ19" s="40"/>
      <c r="CR19" s="41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7"/>
      <c r="ED19" s="152">
        <f t="shared" si="0"/>
        <v>11760</v>
      </c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4"/>
    </row>
    <row r="20" spans="1:147" ht="12.75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8" t="s">
        <v>26</v>
      </c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73">
        <v>18</v>
      </c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39">
        <v>201140</v>
      </c>
      <c r="CN20" s="40"/>
      <c r="CO20" s="40"/>
      <c r="CP20" s="40"/>
      <c r="CQ20" s="40"/>
      <c r="CR20" s="41"/>
      <c r="CS20" s="73">
        <v>49728.67</v>
      </c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8"/>
      <c r="ED20" s="152">
        <f t="shared" si="0"/>
        <v>250868.66999999998</v>
      </c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4"/>
    </row>
    <row r="21" spans="1:147" ht="12.7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8" t="s">
        <v>27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2">
        <v>1</v>
      </c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73">
        <v>3420</v>
      </c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39">
        <f>BX21*BI21</f>
        <v>3420</v>
      </c>
      <c r="CN21" s="40"/>
      <c r="CO21" s="40"/>
      <c r="CP21" s="40"/>
      <c r="CQ21" s="40"/>
      <c r="CR21" s="41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167">
        <v>4380</v>
      </c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8"/>
      <c r="ED21" s="152">
        <f t="shared" si="0"/>
        <v>7800</v>
      </c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4"/>
    </row>
    <row r="22" spans="1:147" ht="39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8" t="s">
        <v>28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2">
        <v>0.5</v>
      </c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73">
        <v>3420</v>
      </c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39">
        <f aca="true" t="shared" si="1" ref="CM22:CM33">BX22*BI22</f>
        <v>1710</v>
      </c>
      <c r="CN22" s="40"/>
      <c r="CO22" s="40"/>
      <c r="CP22" s="40"/>
      <c r="CQ22" s="40"/>
      <c r="CR22" s="41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167">
        <v>2190</v>
      </c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8"/>
      <c r="ED22" s="152">
        <f t="shared" si="0"/>
        <v>3900</v>
      </c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4"/>
    </row>
    <row r="23" spans="1:147" ht="10.5" customHeight="1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8" t="s">
        <v>29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2">
        <v>2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73">
        <v>3000</v>
      </c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39">
        <f t="shared" si="1"/>
        <v>6000</v>
      </c>
      <c r="CN23" s="40"/>
      <c r="CO23" s="40"/>
      <c r="CP23" s="40"/>
      <c r="CQ23" s="40"/>
      <c r="CR23" s="41"/>
      <c r="CS23" s="73">
        <v>1800</v>
      </c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167">
        <v>7800</v>
      </c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8"/>
      <c r="ED23" s="152">
        <f t="shared" si="0"/>
        <v>15600</v>
      </c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4"/>
    </row>
    <row r="24" spans="1:147" ht="12.75" customHeight="1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48" t="s">
        <v>30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2">
        <v>2</v>
      </c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73">
        <v>3630</v>
      </c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39">
        <f t="shared" si="1"/>
        <v>7260</v>
      </c>
      <c r="CN24" s="40"/>
      <c r="CO24" s="40"/>
      <c r="CP24" s="40"/>
      <c r="CQ24" s="40"/>
      <c r="CR24" s="41"/>
      <c r="CS24" s="73">
        <v>2178</v>
      </c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167">
        <v>6162</v>
      </c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8"/>
      <c r="ED24" s="152">
        <f t="shared" si="0"/>
        <v>15600</v>
      </c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4"/>
    </row>
    <row r="25" spans="1:147" ht="12.75" customHeight="1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17" t="s">
        <v>31</v>
      </c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8"/>
      <c r="BI25" s="119">
        <v>0.5</v>
      </c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46">
        <v>3000</v>
      </c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111">
        <f t="shared" si="1"/>
        <v>1500</v>
      </c>
      <c r="CN25" s="112"/>
      <c r="CO25" s="112"/>
      <c r="CP25" s="112"/>
      <c r="CQ25" s="112"/>
      <c r="CR25" s="113"/>
      <c r="CS25" s="46">
        <v>525</v>
      </c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171"/>
      <c r="DE25" s="172"/>
      <c r="DF25" s="172"/>
      <c r="DG25" s="172"/>
      <c r="DH25" s="172"/>
      <c r="DI25" s="172"/>
      <c r="DJ25" s="172"/>
      <c r="DK25" s="172"/>
      <c r="DL25" s="172"/>
      <c r="DM25" s="172"/>
      <c r="DN25" s="173"/>
      <c r="DO25" s="169">
        <v>1875</v>
      </c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70"/>
      <c r="ED25" s="152">
        <f t="shared" si="0"/>
        <v>3900</v>
      </c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4"/>
    </row>
    <row r="26" spans="1:147" ht="12.7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103"/>
      <c r="V26" s="104"/>
      <c r="W26" s="104"/>
      <c r="X26" s="104"/>
      <c r="Y26" s="104"/>
      <c r="Z26" s="104"/>
      <c r="AA26" s="104"/>
      <c r="AB26" s="104"/>
      <c r="AC26" s="104"/>
      <c r="AD26" s="105"/>
      <c r="AE26" s="100" t="s">
        <v>33</v>
      </c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2"/>
      <c r="BI26" s="114">
        <v>1.33</v>
      </c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6"/>
      <c r="BX26" s="97">
        <v>4050</v>
      </c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110"/>
      <c r="CM26" s="107">
        <v>5386.5</v>
      </c>
      <c r="CN26" s="108"/>
      <c r="CO26" s="108"/>
      <c r="CP26" s="108"/>
      <c r="CQ26" s="108"/>
      <c r="CR26" s="109"/>
      <c r="CS26" s="91">
        <v>1885.28</v>
      </c>
      <c r="CT26" s="92"/>
      <c r="CU26" s="92"/>
      <c r="CV26" s="92"/>
      <c r="CW26" s="92"/>
      <c r="CX26" s="92"/>
      <c r="CY26" s="92"/>
      <c r="CZ26" s="92"/>
      <c r="DA26" s="92"/>
      <c r="DB26" s="92"/>
      <c r="DC26" s="93"/>
      <c r="DD26" s="97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3">
        <v>3102.22</v>
      </c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5"/>
      <c r="ED26" s="152">
        <f>CM26+CS26+DD26+DO26</f>
        <v>10374</v>
      </c>
      <c r="EE26" s="153"/>
      <c r="EF26" s="153"/>
      <c r="EG26" s="153"/>
      <c r="EH26" s="153"/>
      <c r="EI26" s="153"/>
      <c r="EJ26" s="153"/>
      <c r="EK26" s="153"/>
      <c r="EL26" s="153"/>
      <c r="EM26" s="153"/>
      <c r="EN26" s="153"/>
      <c r="EO26" s="153"/>
      <c r="EP26" s="153"/>
      <c r="EQ26" s="154"/>
    </row>
    <row r="27" spans="1:147" ht="1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106" t="s">
        <v>32</v>
      </c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98">
        <v>1</v>
      </c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9"/>
      <c r="BX27" s="37">
        <v>3210</v>
      </c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59">
        <f t="shared" si="1"/>
        <v>3210</v>
      </c>
      <c r="CN27" s="60"/>
      <c r="CO27" s="60"/>
      <c r="CP27" s="60"/>
      <c r="CQ27" s="60"/>
      <c r="CR27" s="61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3">
        <v>4590</v>
      </c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4"/>
      <c r="ED27" s="152">
        <f t="shared" si="0"/>
        <v>7800</v>
      </c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4"/>
    </row>
    <row r="28" spans="1:147" ht="19.5" customHeight="1">
      <c r="A28" s="121" t="s">
        <v>56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6"/>
      <c r="U28" s="94" t="s">
        <v>57</v>
      </c>
      <c r="V28" s="95"/>
      <c r="W28" s="95"/>
      <c r="X28" s="95"/>
      <c r="Y28" s="95"/>
      <c r="Z28" s="95"/>
      <c r="AA28" s="95"/>
      <c r="AB28" s="95"/>
      <c r="AC28" s="95"/>
      <c r="AD28" s="96"/>
      <c r="AE28" s="100" t="s">
        <v>50</v>
      </c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24"/>
      <c r="BI28" s="121">
        <v>4</v>
      </c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3"/>
      <c r="BX28" s="43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3"/>
      <c r="CM28" s="43">
        <v>52756.25</v>
      </c>
      <c r="CN28" s="62"/>
      <c r="CO28" s="62"/>
      <c r="CP28" s="62"/>
      <c r="CQ28" s="62"/>
      <c r="CR28" s="63"/>
      <c r="CS28" s="43">
        <v>26022.5</v>
      </c>
      <c r="CT28" s="64"/>
      <c r="CU28" s="64"/>
      <c r="CV28" s="64"/>
      <c r="CW28" s="64"/>
      <c r="CX28" s="64"/>
      <c r="CY28" s="64"/>
      <c r="CZ28" s="64"/>
      <c r="DA28" s="64"/>
      <c r="DB28" s="64"/>
      <c r="DC28" s="65"/>
      <c r="DD28" s="43"/>
      <c r="DE28" s="62"/>
      <c r="DF28" s="62"/>
      <c r="DG28" s="62"/>
      <c r="DH28" s="62"/>
      <c r="DI28" s="62"/>
      <c r="DJ28" s="62"/>
      <c r="DK28" s="62"/>
      <c r="DL28" s="62"/>
      <c r="DM28" s="62"/>
      <c r="DN28" s="63"/>
      <c r="DO28" s="15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3"/>
      <c r="ED28" s="152">
        <f>CM28+CS28+DD28+DO28</f>
        <v>78778.75</v>
      </c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4"/>
    </row>
    <row r="29" spans="1:147" ht="22.5" customHeight="1">
      <c r="A29" s="121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3"/>
      <c r="U29" s="121"/>
      <c r="V29" s="122"/>
      <c r="W29" s="122"/>
      <c r="X29" s="122"/>
      <c r="Y29" s="122"/>
      <c r="Z29" s="122"/>
      <c r="AA29" s="122"/>
      <c r="AB29" s="122"/>
      <c r="AC29" s="122"/>
      <c r="AD29" s="123"/>
      <c r="AE29" s="100" t="s">
        <v>51</v>
      </c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24"/>
      <c r="BI29" s="121">
        <v>1.75</v>
      </c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3"/>
      <c r="BX29" s="43">
        <v>3270</v>
      </c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5"/>
      <c r="CM29" s="146">
        <v>5722.5</v>
      </c>
      <c r="CN29" s="108"/>
      <c r="CO29" s="108"/>
      <c r="CP29" s="108"/>
      <c r="CQ29" s="108"/>
      <c r="CR29" s="147"/>
      <c r="CS29" s="43"/>
      <c r="CT29" s="62"/>
      <c r="CU29" s="62"/>
      <c r="CV29" s="62"/>
      <c r="CW29" s="62"/>
      <c r="CX29" s="62"/>
      <c r="CY29" s="62"/>
      <c r="CZ29" s="62"/>
      <c r="DA29" s="62"/>
      <c r="DB29" s="62"/>
      <c r="DC29" s="63"/>
      <c r="DD29" s="43"/>
      <c r="DE29" s="62"/>
      <c r="DF29" s="62"/>
      <c r="DG29" s="62"/>
      <c r="DH29" s="62"/>
      <c r="DI29" s="62"/>
      <c r="DJ29" s="62"/>
      <c r="DK29" s="62"/>
      <c r="DL29" s="62"/>
      <c r="DM29" s="62"/>
      <c r="DN29" s="63"/>
      <c r="DO29" s="43">
        <v>7927.5</v>
      </c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3"/>
      <c r="ED29" s="155">
        <f>CM29+DO29</f>
        <v>13650</v>
      </c>
      <c r="EE29" s="156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7"/>
    </row>
    <row r="30" spans="1:147" ht="20.25" customHeight="1">
      <c r="A30" s="121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3"/>
      <c r="U30" s="121"/>
      <c r="V30" s="122"/>
      <c r="W30" s="122"/>
      <c r="X30" s="122"/>
      <c r="Y30" s="122"/>
      <c r="Z30" s="122"/>
      <c r="AA30" s="122"/>
      <c r="AB30" s="122"/>
      <c r="AC30" s="122"/>
      <c r="AD30" s="123"/>
      <c r="AE30" s="100" t="s">
        <v>52</v>
      </c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24"/>
      <c r="BI30" s="121">
        <v>0.5</v>
      </c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3"/>
      <c r="BX30" s="43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3"/>
      <c r="CM30" s="43">
        <v>6737.5</v>
      </c>
      <c r="CN30" s="62"/>
      <c r="CO30" s="62"/>
      <c r="CP30" s="62"/>
      <c r="CQ30" s="62"/>
      <c r="CR30" s="63"/>
      <c r="CS30" s="43"/>
      <c r="CT30" s="62"/>
      <c r="CU30" s="62"/>
      <c r="CV30" s="62"/>
      <c r="CW30" s="62"/>
      <c r="CX30" s="62"/>
      <c r="CY30" s="62"/>
      <c r="CZ30" s="62"/>
      <c r="DA30" s="62"/>
      <c r="DB30" s="62"/>
      <c r="DC30" s="63"/>
      <c r="DD30" s="43"/>
      <c r="DE30" s="62"/>
      <c r="DF30" s="62"/>
      <c r="DG30" s="62"/>
      <c r="DH30" s="62"/>
      <c r="DI30" s="62"/>
      <c r="DJ30" s="62"/>
      <c r="DK30" s="62"/>
      <c r="DL30" s="62"/>
      <c r="DM30" s="62"/>
      <c r="DN30" s="63"/>
      <c r="DO30" s="43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3"/>
      <c r="ED30" s="155">
        <f>CM30+DO30</f>
        <v>6737.5</v>
      </c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6"/>
      <c r="EP30" s="156"/>
      <c r="EQ30" s="157"/>
    </row>
    <row r="31" spans="1:147" ht="27" customHeight="1">
      <c r="A31" s="121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3"/>
      <c r="U31" s="121"/>
      <c r="V31" s="122"/>
      <c r="W31" s="122"/>
      <c r="X31" s="122"/>
      <c r="Y31" s="122"/>
      <c r="Z31" s="122"/>
      <c r="AA31" s="122"/>
      <c r="AB31" s="122"/>
      <c r="AC31" s="122"/>
      <c r="AD31" s="123"/>
      <c r="AE31" s="100" t="s">
        <v>53</v>
      </c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24"/>
      <c r="BI31" s="121">
        <v>0.5</v>
      </c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3"/>
      <c r="BX31" s="43">
        <v>3210</v>
      </c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3"/>
      <c r="CM31" s="43">
        <v>1605</v>
      </c>
      <c r="CN31" s="62"/>
      <c r="CO31" s="62"/>
      <c r="CP31" s="62"/>
      <c r="CQ31" s="62"/>
      <c r="CR31" s="63"/>
      <c r="CS31" s="43" t="s">
        <v>54</v>
      </c>
      <c r="CT31" s="62"/>
      <c r="CU31" s="62"/>
      <c r="CV31" s="62"/>
      <c r="CW31" s="62"/>
      <c r="CX31" s="62"/>
      <c r="CY31" s="62"/>
      <c r="CZ31" s="62"/>
      <c r="DA31" s="62"/>
      <c r="DB31" s="62"/>
      <c r="DC31" s="63"/>
      <c r="DD31" s="16"/>
      <c r="DE31" s="62"/>
      <c r="DF31" s="62"/>
      <c r="DG31" s="62"/>
      <c r="DH31" s="62"/>
      <c r="DI31" s="62"/>
      <c r="DJ31" s="62"/>
      <c r="DK31" s="62"/>
      <c r="DL31" s="62"/>
      <c r="DM31" s="62"/>
      <c r="DN31" s="63"/>
      <c r="DO31" s="43">
        <v>2054.25</v>
      </c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3"/>
      <c r="ED31" s="152">
        <f t="shared" si="0"/>
        <v>3900</v>
      </c>
      <c r="EE31" s="153"/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3"/>
      <c r="EQ31" s="154"/>
    </row>
    <row r="32" spans="1:147" ht="21.75" customHeight="1">
      <c r="A32" s="121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3"/>
      <c r="U32" s="121"/>
      <c r="V32" s="122"/>
      <c r="W32" s="122"/>
      <c r="X32" s="122"/>
      <c r="Y32" s="122"/>
      <c r="Z32" s="122"/>
      <c r="AA32" s="122"/>
      <c r="AB32" s="122"/>
      <c r="AC32" s="122"/>
      <c r="AD32" s="123"/>
      <c r="AE32" s="100" t="s">
        <v>30</v>
      </c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24"/>
      <c r="BI32" s="121">
        <v>1</v>
      </c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3"/>
      <c r="BX32" s="43">
        <v>3630</v>
      </c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3"/>
      <c r="CM32" s="43">
        <v>3630</v>
      </c>
      <c r="CN32" s="62"/>
      <c r="CO32" s="62"/>
      <c r="CP32" s="62"/>
      <c r="CQ32" s="62"/>
      <c r="CR32" s="63"/>
      <c r="CS32" s="43">
        <v>1089</v>
      </c>
      <c r="CT32" s="62"/>
      <c r="CU32" s="62"/>
      <c r="CV32" s="62"/>
      <c r="CW32" s="62"/>
      <c r="CX32" s="62"/>
      <c r="CY32" s="62"/>
      <c r="CZ32" s="62"/>
      <c r="DA32" s="62"/>
      <c r="DB32" s="62"/>
      <c r="DC32" s="63"/>
      <c r="DD32" s="43"/>
      <c r="DE32" s="62"/>
      <c r="DF32" s="62"/>
      <c r="DG32" s="62"/>
      <c r="DH32" s="62"/>
      <c r="DI32" s="62"/>
      <c r="DJ32" s="62"/>
      <c r="DK32" s="62"/>
      <c r="DL32" s="62"/>
      <c r="DM32" s="62"/>
      <c r="DN32" s="63"/>
      <c r="DO32" s="43">
        <v>3081</v>
      </c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3"/>
      <c r="ED32" s="152">
        <f t="shared" si="0"/>
        <v>7800</v>
      </c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4"/>
    </row>
    <row r="33" spans="1:147" ht="24.75" customHeight="1">
      <c r="A33" s="125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7"/>
      <c r="U33" s="128"/>
      <c r="V33" s="129"/>
      <c r="W33" s="129"/>
      <c r="X33" s="129"/>
      <c r="Y33" s="129"/>
      <c r="Z33" s="129"/>
      <c r="AA33" s="129"/>
      <c r="AB33" s="129"/>
      <c r="AC33" s="129"/>
      <c r="AD33" s="129"/>
      <c r="AE33" s="130" t="s">
        <v>33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48">
        <v>1.33</v>
      </c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31">
        <v>4050</v>
      </c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5">
        <f t="shared" si="1"/>
        <v>5386.5</v>
      </c>
      <c r="CN33" s="136"/>
      <c r="CO33" s="136"/>
      <c r="CP33" s="136"/>
      <c r="CQ33" s="136"/>
      <c r="CR33" s="137"/>
      <c r="CS33" s="131">
        <v>1885.28</v>
      </c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2">
        <v>3102.22</v>
      </c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4"/>
      <c r="ED33" s="152">
        <f t="shared" si="0"/>
        <v>10374</v>
      </c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4"/>
    </row>
    <row r="34" spans="59:147" ht="12.75" customHeight="1">
      <c r="BG34" s="4" t="s">
        <v>34</v>
      </c>
      <c r="BI34" s="138">
        <f>SUM(BI16:BI33)</f>
        <v>38.91</v>
      </c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40">
        <f>SUM(CM16:CR33)</f>
        <v>351865.85</v>
      </c>
      <c r="CN34" s="141"/>
      <c r="CO34" s="141"/>
      <c r="CP34" s="141"/>
      <c r="CQ34" s="141"/>
      <c r="CR34" s="142"/>
      <c r="CS34" s="139">
        <f>CS19+CS20+CS23+CS24+CS25+CS26+CS28+CS31+CS32+CS33</f>
        <v>85354.48</v>
      </c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>
        <f>DD16</f>
        <v>4863.6</v>
      </c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43">
        <f>SUM(DO16:EC33)</f>
        <v>46264.19</v>
      </c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4"/>
      <c r="ED34" s="149">
        <f>SUM(ED16:EQ33)</f>
        <v>488348.12</v>
      </c>
      <c r="EE34" s="150"/>
      <c r="EF34" s="150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1"/>
    </row>
    <row r="36" spans="1:118" ht="12.75">
      <c r="A36" s="10"/>
      <c r="AJ36" s="67" t="s">
        <v>42</v>
      </c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8"/>
      <c r="CB36" s="8"/>
      <c r="CC36" s="8"/>
      <c r="CD36" s="8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K36" s="67" t="s">
        <v>35</v>
      </c>
      <c r="DL36" s="67"/>
      <c r="DM36" s="67"/>
      <c r="DN36" s="67"/>
    </row>
    <row r="37" spans="1:118" s="2" customFormat="1" ht="11.25">
      <c r="A37" s="11"/>
      <c r="AJ37" s="75" t="s">
        <v>36</v>
      </c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12"/>
      <c r="CB37" s="12"/>
      <c r="CC37" s="12"/>
      <c r="CD37" s="12"/>
      <c r="CE37" s="75" t="s">
        <v>37</v>
      </c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K37" s="75" t="s">
        <v>38</v>
      </c>
      <c r="DL37" s="75"/>
      <c r="DM37" s="75"/>
      <c r="DN37" s="75"/>
    </row>
    <row r="38" spans="1:118" ht="12.75">
      <c r="A38" s="10"/>
      <c r="AJ38" s="67" t="s">
        <v>39</v>
      </c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8"/>
      <c r="CB38" s="8"/>
      <c r="CC38" s="8"/>
      <c r="CD38" s="8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K38" s="145" t="s">
        <v>59</v>
      </c>
      <c r="DL38" s="145"/>
      <c r="DM38" s="145"/>
      <c r="DN38" s="145"/>
    </row>
    <row r="39" spans="1:118" s="2" customFormat="1" ht="11.25">
      <c r="A39" s="11"/>
      <c r="AJ39" s="75" t="s">
        <v>36</v>
      </c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12"/>
      <c r="CB39" s="12"/>
      <c r="CC39" s="12"/>
      <c r="CD39" s="12"/>
      <c r="CE39" s="75" t="s">
        <v>37</v>
      </c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K39" s="75" t="s">
        <v>38</v>
      </c>
      <c r="DL39" s="75"/>
      <c r="DM39" s="75"/>
      <c r="DN39" s="75"/>
    </row>
    <row r="40" spans="1:118" ht="12.75">
      <c r="A40" s="10"/>
      <c r="AJ40" s="67" t="s">
        <v>40</v>
      </c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8"/>
      <c r="CB40" s="8"/>
      <c r="CC40" s="8"/>
      <c r="CD40" s="8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K40" s="67" t="s">
        <v>43</v>
      </c>
      <c r="DL40" s="67"/>
      <c r="DM40" s="67"/>
      <c r="DN40" s="67"/>
    </row>
    <row r="41" spans="1:118" s="2" customFormat="1" ht="11.25">
      <c r="A41" s="11"/>
      <c r="AJ41" s="75" t="s">
        <v>36</v>
      </c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12"/>
      <c r="CB41" s="12"/>
      <c r="CC41" s="12"/>
      <c r="CD41" s="12"/>
      <c r="CE41" s="75" t="s">
        <v>37</v>
      </c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K41" s="75" t="s">
        <v>38</v>
      </c>
      <c r="DL41" s="75"/>
      <c r="DM41" s="75"/>
      <c r="DN41" s="75"/>
    </row>
  </sheetData>
  <sheetProtection selectLockedCells="1" selectUnlockedCells="1"/>
  <mergeCells count="237">
    <mergeCell ref="BI32:BW32"/>
    <mergeCell ref="A31:T31"/>
    <mergeCell ref="AE31:BH31"/>
    <mergeCell ref="BI31:BW31"/>
    <mergeCell ref="U31:AD31"/>
    <mergeCell ref="AE28:BH28"/>
    <mergeCell ref="BI28:BW28"/>
    <mergeCell ref="A29:T29"/>
    <mergeCell ref="U29:AD29"/>
    <mergeCell ref="A28:T28"/>
    <mergeCell ref="A30:T30"/>
    <mergeCell ref="U30:AD30"/>
    <mergeCell ref="DD25:DN25"/>
    <mergeCell ref="U25:AD25"/>
    <mergeCell ref="ED19:EQ19"/>
    <mergeCell ref="ED20:EQ20"/>
    <mergeCell ref="DO21:EC21"/>
    <mergeCell ref="ED21:EQ21"/>
    <mergeCell ref="DO20:EC20"/>
    <mergeCell ref="DO29:EC29"/>
    <mergeCell ref="DO22:EC22"/>
    <mergeCell ref="ED22:EQ22"/>
    <mergeCell ref="DO25:EC25"/>
    <mergeCell ref="ED24:EQ24"/>
    <mergeCell ref="DO30:EC30"/>
    <mergeCell ref="DP28:EC28"/>
    <mergeCell ref="ED23:EQ23"/>
    <mergeCell ref="DO23:EC23"/>
    <mergeCell ref="DO24:EC24"/>
    <mergeCell ref="ED13:EQ14"/>
    <mergeCell ref="ED15:EQ15"/>
    <mergeCell ref="ED16:EQ16"/>
    <mergeCell ref="ED17:EQ17"/>
    <mergeCell ref="ED18:EQ18"/>
    <mergeCell ref="DO17:EC17"/>
    <mergeCell ref="DO15:EC15"/>
    <mergeCell ref="ED34:EQ34"/>
    <mergeCell ref="ED25:EQ25"/>
    <mergeCell ref="ED27:EQ27"/>
    <mergeCell ref="ED33:EQ33"/>
    <mergeCell ref="ED30:EQ30"/>
    <mergeCell ref="ED28:EQ28"/>
    <mergeCell ref="ED26:EQ26"/>
    <mergeCell ref="ED31:EQ31"/>
    <mergeCell ref="ED29:EQ29"/>
    <mergeCell ref="ED32:EQ32"/>
    <mergeCell ref="AJ41:BZ41"/>
    <mergeCell ref="CE41:DF41"/>
    <mergeCell ref="DK41:DN41"/>
    <mergeCell ref="AJ40:BZ40"/>
    <mergeCell ref="CE40:DF40"/>
    <mergeCell ref="DK40:DN40"/>
    <mergeCell ref="AJ39:BZ39"/>
    <mergeCell ref="CE39:DF39"/>
    <mergeCell ref="DK39:DN39"/>
    <mergeCell ref="AJ37:BZ37"/>
    <mergeCell ref="CE37:DF37"/>
    <mergeCell ref="DK37:DN37"/>
    <mergeCell ref="AJ38:BZ38"/>
    <mergeCell ref="DO34:EC34"/>
    <mergeCell ref="CE38:DF38"/>
    <mergeCell ref="DK38:DN38"/>
    <mergeCell ref="AE29:BH29"/>
    <mergeCell ref="BI29:BW29"/>
    <mergeCell ref="DD29:DN29"/>
    <mergeCell ref="CM29:CR29"/>
    <mergeCell ref="BI33:BW33"/>
    <mergeCell ref="AE32:BH32"/>
    <mergeCell ref="DO32:EC32"/>
    <mergeCell ref="BX33:CL33"/>
    <mergeCell ref="CM33:CR33"/>
    <mergeCell ref="AJ36:BZ36"/>
    <mergeCell ref="CE36:DF36"/>
    <mergeCell ref="DK36:DN36"/>
    <mergeCell ref="BI34:BW34"/>
    <mergeCell ref="BX34:CL34"/>
    <mergeCell ref="CS34:DC34"/>
    <mergeCell ref="DD34:DN34"/>
    <mergeCell ref="CM34:CR34"/>
    <mergeCell ref="DD28:DN28"/>
    <mergeCell ref="CS29:DC29"/>
    <mergeCell ref="DD33:DN33"/>
    <mergeCell ref="DO33:EC33"/>
    <mergeCell ref="CS33:DC33"/>
    <mergeCell ref="CS30:DC30"/>
    <mergeCell ref="DE31:DN31"/>
    <mergeCell ref="DD32:DN32"/>
    <mergeCell ref="DD30:DN30"/>
    <mergeCell ref="DO31:EC31"/>
    <mergeCell ref="BX30:CL30"/>
    <mergeCell ref="BI30:BW30"/>
    <mergeCell ref="AE30:BH30"/>
    <mergeCell ref="A33:T33"/>
    <mergeCell ref="U33:AD33"/>
    <mergeCell ref="AE33:BH33"/>
    <mergeCell ref="A32:T32"/>
    <mergeCell ref="U32:AD32"/>
    <mergeCell ref="BX31:CL31"/>
    <mergeCell ref="BX32:CL32"/>
    <mergeCell ref="CS22:DC22"/>
    <mergeCell ref="BX25:CL25"/>
    <mergeCell ref="CS24:DC24"/>
    <mergeCell ref="U23:AD23"/>
    <mergeCell ref="AE25:BH25"/>
    <mergeCell ref="BI25:BW25"/>
    <mergeCell ref="U24:AD24"/>
    <mergeCell ref="AE24:BH24"/>
    <mergeCell ref="BX29:CL29"/>
    <mergeCell ref="BX23:CL23"/>
    <mergeCell ref="BX22:CL22"/>
    <mergeCell ref="BI21:BW21"/>
    <mergeCell ref="BI22:BW22"/>
    <mergeCell ref="BI23:BW23"/>
    <mergeCell ref="BI26:BW26"/>
    <mergeCell ref="BX28:CL28"/>
    <mergeCell ref="CS21:DC21"/>
    <mergeCell ref="BX20:CL20"/>
    <mergeCell ref="CM26:CR26"/>
    <mergeCell ref="CM24:CR24"/>
    <mergeCell ref="CM22:CR22"/>
    <mergeCell ref="BX26:CL26"/>
    <mergeCell ref="BX24:CL24"/>
    <mergeCell ref="CM23:CR23"/>
    <mergeCell ref="CM25:CR25"/>
    <mergeCell ref="BX21:CL21"/>
    <mergeCell ref="U21:AD21"/>
    <mergeCell ref="BI27:BW27"/>
    <mergeCell ref="AE26:BH26"/>
    <mergeCell ref="U22:AD22"/>
    <mergeCell ref="BI24:BW24"/>
    <mergeCell ref="AE22:BH22"/>
    <mergeCell ref="AE23:BH23"/>
    <mergeCell ref="U26:AD26"/>
    <mergeCell ref="AE27:BH27"/>
    <mergeCell ref="AE21:BH21"/>
    <mergeCell ref="DD21:DN21"/>
    <mergeCell ref="CS26:DC26"/>
    <mergeCell ref="U28:AD28"/>
    <mergeCell ref="DD26:DN26"/>
    <mergeCell ref="DD24:DN24"/>
    <mergeCell ref="DD22:DN22"/>
    <mergeCell ref="CS23:DC23"/>
    <mergeCell ref="DD23:DN23"/>
    <mergeCell ref="CM21:CR21"/>
    <mergeCell ref="CS27:DC27"/>
    <mergeCell ref="CS19:DC19"/>
    <mergeCell ref="DD19:DN19"/>
    <mergeCell ref="DO18:EC18"/>
    <mergeCell ref="DO19:EC19"/>
    <mergeCell ref="U20:AD20"/>
    <mergeCell ref="AE20:BH20"/>
    <mergeCell ref="CS20:DC20"/>
    <mergeCell ref="DD20:DN20"/>
    <mergeCell ref="CM20:CR20"/>
    <mergeCell ref="BI20:BW20"/>
    <mergeCell ref="U18:AD18"/>
    <mergeCell ref="AE18:BH18"/>
    <mergeCell ref="BI18:BW18"/>
    <mergeCell ref="CS18:DC18"/>
    <mergeCell ref="CM18:CR18"/>
    <mergeCell ref="DD18:DN18"/>
    <mergeCell ref="CS16:DC16"/>
    <mergeCell ref="DD16:DN16"/>
    <mergeCell ref="DO16:EC16"/>
    <mergeCell ref="CS15:DC15"/>
    <mergeCell ref="DD15:DN15"/>
    <mergeCell ref="A15:T15"/>
    <mergeCell ref="U15:AD15"/>
    <mergeCell ref="AE15:BH15"/>
    <mergeCell ref="CM15:CR15"/>
    <mergeCell ref="CM16:CR16"/>
    <mergeCell ref="BX17:CL17"/>
    <mergeCell ref="U17:AD17"/>
    <mergeCell ref="AE17:BH17"/>
    <mergeCell ref="BI17:BW17"/>
    <mergeCell ref="BX15:CL15"/>
    <mergeCell ref="U16:AD16"/>
    <mergeCell ref="AE16:BH16"/>
    <mergeCell ref="BI16:BW16"/>
    <mergeCell ref="BX16:CL16"/>
    <mergeCell ref="DY10:EC10"/>
    <mergeCell ref="BU11:BW11"/>
    <mergeCell ref="DO10:DS10"/>
    <mergeCell ref="CS13:DN13"/>
    <mergeCell ref="CM13:CR14"/>
    <mergeCell ref="DO13:EC14"/>
    <mergeCell ref="BX13:CL14"/>
    <mergeCell ref="BI13:BW14"/>
    <mergeCell ref="DD14:DN14"/>
    <mergeCell ref="CM17:CR17"/>
    <mergeCell ref="DD17:DN17"/>
    <mergeCell ref="CS17:DC17"/>
    <mergeCell ref="CS14:DC14"/>
    <mergeCell ref="AJ11:AU11"/>
    <mergeCell ref="A6:DN6"/>
    <mergeCell ref="BQ8:CH8"/>
    <mergeCell ref="CI8:DF8"/>
    <mergeCell ref="BQ9:CH9"/>
    <mergeCell ref="CI9:DF9"/>
    <mergeCell ref="AZ11:BB11"/>
    <mergeCell ref="BE11:BP11"/>
    <mergeCell ref="BQ11:BT11"/>
    <mergeCell ref="F1:DN1"/>
    <mergeCell ref="A5:DN5"/>
    <mergeCell ref="DO1:EC1"/>
    <mergeCell ref="W3:DN3"/>
    <mergeCell ref="DO3:EC3"/>
    <mergeCell ref="DO4:EC4"/>
    <mergeCell ref="DO5:EC5"/>
    <mergeCell ref="CM27:CR27"/>
    <mergeCell ref="CS31:DC31"/>
    <mergeCell ref="CS32:DC32"/>
    <mergeCell ref="CM28:CR28"/>
    <mergeCell ref="CM30:CR30"/>
    <mergeCell ref="CM31:CR31"/>
    <mergeCell ref="CS28:DC28"/>
    <mergeCell ref="CM32:CR32"/>
    <mergeCell ref="U19:AD19"/>
    <mergeCell ref="AE19:BH19"/>
    <mergeCell ref="BI19:BW19"/>
    <mergeCell ref="T9:BO9"/>
    <mergeCell ref="A13:AD13"/>
    <mergeCell ref="AE13:BH14"/>
    <mergeCell ref="BI15:BW15"/>
    <mergeCell ref="A14:T14"/>
    <mergeCell ref="U14:AD14"/>
    <mergeCell ref="A16:T17"/>
    <mergeCell ref="A18:T27"/>
    <mergeCell ref="DO27:EC27"/>
    <mergeCell ref="U27:AD27"/>
    <mergeCell ref="DD27:DN27"/>
    <mergeCell ref="BX27:CL27"/>
    <mergeCell ref="CM19:CR19"/>
    <mergeCell ref="BX18:CL18"/>
    <mergeCell ref="BX19:CL19"/>
    <mergeCell ref="DO26:EC26"/>
    <mergeCell ref="CS25:DC25"/>
  </mergeCells>
  <printOptions/>
  <pageMargins left="0.984251968503937" right="0.3937007874015748" top="0.7874015748031497" bottom="0.3937007874015748" header="0.5118110236220472" footer="0.5118110236220472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Z41"/>
  <sheetViews>
    <sheetView view="pageBreakPreview" zoomScaleSheetLayoutView="100" zoomScalePageLayoutView="0" workbookViewId="0" topLeftCell="E5">
      <selection activeCell="A18" sqref="A18:T27"/>
    </sheetView>
  </sheetViews>
  <sheetFormatPr defaultColWidth="0.875" defaultRowHeight="12.75"/>
  <cols>
    <col min="1" max="19" width="0.875" style="1" customWidth="1"/>
    <col min="20" max="20" width="3.625" style="1" customWidth="1"/>
    <col min="21" max="59" width="0.875" style="1" customWidth="1"/>
    <col min="60" max="60" width="2.875" style="1" customWidth="1"/>
    <col min="61" max="89" width="0.875" style="1" customWidth="1"/>
    <col min="90" max="95" width="2.00390625" style="1" customWidth="1"/>
    <col min="96" max="96" width="3.375" style="1" customWidth="1"/>
    <col min="97" max="106" width="0.875" style="1" customWidth="1"/>
    <col min="107" max="107" width="2.25390625" style="1" customWidth="1"/>
    <col min="108" max="117" width="0.875" style="1" customWidth="1"/>
    <col min="118" max="118" width="17.00390625" style="1" customWidth="1"/>
    <col min="119" max="122" width="0.875" style="1" customWidth="1"/>
    <col min="123" max="123" width="8.125" style="1" customWidth="1"/>
    <col min="124" max="127" width="0.875" style="1" customWidth="1"/>
    <col min="128" max="128" width="3.625" style="1" bestFit="1" customWidth="1"/>
    <col min="129" max="146" width="0.875" style="1" customWidth="1"/>
    <col min="147" max="147" width="2.75390625" style="1" customWidth="1"/>
    <col min="148" max="16384" width="0.875" style="1" customWidth="1"/>
  </cols>
  <sheetData>
    <row r="1" spans="1:208" s="3" customFormat="1" ht="57" customHeight="1">
      <c r="A1" s="2"/>
      <c r="B1" s="2"/>
      <c r="C1" s="2"/>
      <c r="D1" s="2"/>
      <c r="E1" s="2"/>
      <c r="F1" s="180" t="s">
        <v>46</v>
      </c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70" t="s">
        <v>77</v>
      </c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</row>
    <row r="2" ht="3" customHeight="1"/>
    <row r="3" spans="23:133" ht="12.75"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2" t="s">
        <v>0</v>
      </c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</row>
    <row r="4" spans="119:133" ht="12.75"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</row>
    <row r="5" spans="1:208" s="5" customFormat="1" ht="12.75">
      <c r="A5" s="67" t="s">
        <v>47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47" t="s">
        <v>60</v>
      </c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</row>
    <row r="6" spans="1:208" s="6" customFormat="1" ht="11.25">
      <c r="A6" s="75" t="s">
        <v>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</row>
    <row r="8" spans="69:110" ht="13.5" customHeight="1">
      <c r="BQ8" s="52" t="s">
        <v>2</v>
      </c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 t="s">
        <v>3</v>
      </c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</row>
    <row r="9" spans="20:115" ht="15" customHeight="1">
      <c r="T9" s="49" t="s">
        <v>41</v>
      </c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Q9" s="76" t="s">
        <v>73</v>
      </c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 t="s">
        <v>74</v>
      </c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K9" s="1" t="s">
        <v>4</v>
      </c>
    </row>
    <row r="10" spans="115:133" ht="12.75">
      <c r="DK10" s="1" t="s">
        <v>5</v>
      </c>
      <c r="DO10" s="17"/>
      <c r="DP10" s="179">
        <v>43839</v>
      </c>
      <c r="DQ10" s="78"/>
      <c r="DR10" s="78"/>
      <c r="DS10" s="78"/>
      <c r="DT10" s="1" t="s">
        <v>8</v>
      </c>
      <c r="DY10" s="66" t="s">
        <v>11</v>
      </c>
      <c r="DZ10" s="66"/>
      <c r="EA10" s="66"/>
      <c r="EB10" s="66"/>
      <c r="EC10" s="66"/>
    </row>
    <row r="11" spans="34:133" ht="12.75">
      <c r="AH11" s="4" t="s">
        <v>9</v>
      </c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W11" s="1" t="s">
        <v>10</v>
      </c>
      <c r="AZ11" s="66" t="s">
        <v>11</v>
      </c>
      <c r="BA11" s="66"/>
      <c r="BB11" s="66"/>
      <c r="BC11" s="1" t="s">
        <v>7</v>
      </c>
      <c r="BE11" s="67" t="s">
        <v>75</v>
      </c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8">
        <v>20</v>
      </c>
      <c r="BR11" s="68"/>
      <c r="BS11" s="68"/>
      <c r="BT11" s="68"/>
      <c r="BU11" s="77" t="s">
        <v>76</v>
      </c>
      <c r="BV11" s="77"/>
      <c r="BW11" s="77"/>
      <c r="BY11" s="1" t="s">
        <v>12</v>
      </c>
      <c r="DK11" s="14" t="s">
        <v>13</v>
      </c>
      <c r="DL11" s="13"/>
      <c r="DM11" s="13"/>
      <c r="DN11" s="13"/>
      <c r="DO11" s="13"/>
      <c r="DP11" s="13"/>
      <c r="DQ11" s="13"/>
      <c r="DR11" s="13"/>
      <c r="DS11" s="13">
        <v>39.97</v>
      </c>
      <c r="DT11" s="13"/>
      <c r="DU11" s="13"/>
      <c r="EC11" s="4" t="s">
        <v>14</v>
      </c>
    </row>
    <row r="13" spans="1:208" s="9" customFormat="1" ht="12.75" customHeight="1">
      <c r="A13" s="51" t="s">
        <v>15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 t="s">
        <v>16</v>
      </c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 t="s">
        <v>17</v>
      </c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 t="s">
        <v>44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79" t="s">
        <v>45</v>
      </c>
      <c r="CN13" s="80"/>
      <c r="CO13" s="80"/>
      <c r="CP13" s="80"/>
      <c r="CQ13" s="80"/>
      <c r="CR13" s="81"/>
      <c r="CS13" s="51" t="s">
        <v>18</v>
      </c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3" t="s">
        <v>19</v>
      </c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85"/>
      <c r="ED13" s="158" t="s">
        <v>58</v>
      </c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60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</row>
    <row r="14" spans="1:147" ht="37.5" customHeight="1">
      <c r="A14" s="53" t="s">
        <v>20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 t="s">
        <v>21</v>
      </c>
      <c r="V14" s="53"/>
      <c r="W14" s="53"/>
      <c r="X14" s="53"/>
      <c r="Y14" s="53"/>
      <c r="Z14" s="53"/>
      <c r="AA14" s="53"/>
      <c r="AB14" s="53"/>
      <c r="AC14" s="53"/>
      <c r="AD14" s="53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82"/>
      <c r="CN14" s="83"/>
      <c r="CO14" s="83"/>
      <c r="CP14" s="83"/>
      <c r="CQ14" s="83"/>
      <c r="CR14" s="84"/>
      <c r="CS14" s="74" t="s">
        <v>22</v>
      </c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 t="s">
        <v>23</v>
      </c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85"/>
      <c r="ED14" s="161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3"/>
    </row>
    <row r="15" spans="1:208" s="7" customFormat="1" ht="12.75">
      <c r="A15" s="52">
        <v>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>
        <v>2</v>
      </c>
      <c r="V15" s="52"/>
      <c r="W15" s="52"/>
      <c r="X15" s="52"/>
      <c r="Y15" s="52"/>
      <c r="Z15" s="52"/>
      <c r="AA15" s="52"/>
      <c r="AB15" s="52"/>
      <c r="AC15" s="52"/>
      <c r="AD15" s="52"/>
      <c r="AE15" s="52">
        <v>3</v>
      </c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>
        <v>4</v>
      </c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>
        <v>5</v>
      </c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88">
        <v>6</v>
      </c>
      <c r="CN15" s="89"/>
      <c r="CO15" s="89"/>
      <c r="CP15" s="89"/>
      <c r="CQ15" s="89"/>
      <c r="CR15" s="90"/>
      <c r="CS15" s="52">
        <v>7</v>
      </c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>
        <v>8</v>
      </c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>
        <v>9</v>
      </c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88"/>
      <c r="ED15" s="164">
        <v>10</v>
      </c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6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</row>
    <row r="16" spans="1:147" ht="12.75" customHeight="1">
      <c r="A16" s="54" t="s">
        <v>49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55"/>
      <c r="U16" s="47" t="s">
        <v>6</v>
      </c>
      <c r="V16" s="47"/>
      <c r="W16" s="47"/>
      <c r="X16" s="47"/>
      <c r="Y16" s="47"/>
      <c r="Z16" s="47"/>
      <c r="AA16" s="47"/>
      <c r="AB16" s="47"/>
      <c r="AC16" s="47"/>
      <c r="AD16" s="47"/>
      <c r="AE16" s="48" t="s">
        <v>48</v>
      </c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2">
        <v>1</v>
      </c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39">
        <v>17586.78</v>
      </c>
      <c r="CN16" s="40"/>
      <c r="CO16" s="40"/>
      <c r="CP16" s="40"/>
      <c r="CQ16" s="40"/>
      <c r="CR16" s="41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>
        <v>5276.03</v>
      </c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7"/>
      <c r="ED16" s="152">
        <f aca="true" t="shared" si="0" ref="ED16:ED28">CM16+CS16+DD16+DO16</f>
        <v>22862.809999999998</v>
      </c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4"/>
    </row>
    <row r="17" spans="1:147" ht="12.75" customHeight="1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8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8" t="s">
        <v>68</v>
      </c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2">
        <v>0.5</v>
      </c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39">
        <v>7034.71</v>
      </c>
      <c r="CN17" s="40"/>
      <c r="CO17" s="40"/>
      <c r="CP17" s="40"/>
      <c r="CQ17" s="40"/>
      <c r="CR17" s="41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7"/>
      <c r="ED17" s="152">
        <f t="shared" si="0"/>
        <v>7034.71</v>
      </c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4"/>
    </row>
    <row r="18" spans="1:147" ht="12.7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8" t="s">
        <v>70</v>
      </c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2">
        <v>0.5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39">
        <v>6813.9</v>
      </c>
      <c r="CN18" s="40"/>
      <c r="CO18" s="40"/>
      <c r="CP18" s="40"/>
      <c r="CQ18" s="40"/>
      <c r="CR18" s="41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7"/>
      <c r="ED18" s="152">
        <f t="shared" si="0"/>
        <v>6813.9</v>
      </c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4"/>
    </row>
    <row r="19" spans="1:147" ht="39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8" t="s">
        <v>69</v>
      </c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2">
        <v>1</v>
      </c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39">
        <v>13627.8</v>
      </c>
      <c r="CN19" s="40"/>
      <c r="CO19" s="40"/>
      <c r="CP19" s="40"/>
      <c r="CQ19" s="40"/>
      <c r="CR19" s="41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7"/>
      <c r="ED19" s="152">
        <f t="shared" si="0"/>
        <v>13627.8</v>
      </c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4"/>
    </row>
    <row r="20" spans="1:147" ht="21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8" t="s">
        <v>26</v>
      </c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73">
        <v>19.56</v>
      </c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39">
        <v>256838.36</v>
      </c>
      <c r="CN20" s="40"/>
      <c r="CO20" s="40"/>
      <c r="CP20" s="40"/>
      <c r="CQ20" s="40"/>
      <c r="CR20" s="41"/>
      <c r="CS20" s="73">
        <v>71036.02</v>
      </c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8"/>
      <c r="ED20" s="152">
        <f t="shared" si="0"/>
        <v>327874.38</v>
      </c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4"/>
    </row>
    <row r="21" spans="1:147" ht="21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8" t="s">
        <v>27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2">
        <v>1</v>
      </c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73">
        <v>8407.2</v>
      </c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39">
        <f>BX21*BI21</f>
        <v>8407.2</v>
      </c>
      <c r="CN21" s="40"/>
      <c r="CO21" s="40"/>
      <c r="CP21" s="40"/>
      <c r="CQ21" s="40"/>
      <c r="CR21" s="41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167">
        <v>3722.8</v>
      </c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8"/>
      <c r="ED21" s="152">
        <f t="shared" si="0"/>
        <v>12130</v>
      </c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4"/>
    </row>
    <row r="22" spans="1:147" ht="39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8" t="s">
        <v>28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2">
        <v>0.5</v>
      </c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73">
        <v>6183.36</v>
      </c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39">
        <f>BX22*BI22</f>
        <v>3091.68</v>
      </c>
      <c r="CN22" s="40"/>
      <c r="CO22" s="40"/>
      <c r="CP22" s="40"/>
      <c r="CQ22" s="40"/>
      <c r="CR22" s="41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167">
        <v>2973.32</v>
      </c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8"/>
      <c r="ED22" s="152">
        <f t="shared" si="0"/>
        <v>6065</v>
      </c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4"/>
    </row>
    <row r="23" spans="1:147" ht="16.5" customHeight="1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8" t="s">
        <v>29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2">
        <v>2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73">
        <v>5424</v>
      </c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39">
        <f>BX23*BI23</f>
        <v>10848</v>
      </c>
      <c r="CN23" s="40"/>
      <c r="CO23" s="40"/>
      <c r="CP23" s="40"/>
      <c r="CQ23" s="40"/>
      <c r="CR23" s="41"/>
      <c r="CS23" s="73">
        <v>3254.4</v>
      </c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167">
        <v>10157.6</v>
      </c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8"/>
      <c r="ED23" s="152">
        <f t="shared" si="0"/>
        <v>24260</v>
      </c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4"/>
    </row>
    <row r="24" spans="1:147" ht="12.75" customHeight="1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77" t="s">
        <v>30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2">
        <v>1.75</v>
      </c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73">
        <v>6563.04</v>
      </c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39">
        <f>BX24*BI24</f>
        <v>11485.32</v>
      </c>
      <c r="CN24" s="40"/>
      <c r="CO24" s="40"/>
      <c r="CP24" s="40"/>
      <c r="CQ24" s="40"/>
      <c r="CR24" s="41"/>
      <c r="CS24" s="73">
        <v>3445.59</v>
      </c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167">
        <v>6296.59</v>
      </c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8"/>
      <c r="ED24" s="152">
        <f t="shared" si="0"/>
        <v>21227.5</v>
      </c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4"/>
    </row>
    <row r="25" spans="1:147" ht="12.75" customHeight="1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17" t="s">
        <v>31</v>
      </c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8"/>
      <c r="BI25" s="119">
        <v>0.5</v>
      </c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46">
        <v>5424</v>
      </c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111">
        <f>BX25*BI25</f>
        <v>2712</v>
      </c>
      <c r="CN25" s="112"/>
      <c r="CO25" s="112"/>
      <c r="CP25" s="112"/>
      <c r="CQ25" s="112"/>
      <c r="CR25" s="113"/>
      <c r="CS25" s="46">
        <v>949.2</v>
      </c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171"/>
      <c r="DE25" s="172"/>
      <c r="DF25" s="172"/>
      <c r="DG25" s="172"/>
      <c r="DH25" s="172"/>
      <c r="DI25" s="172"/>
      <c r="DJ25" s="172"/>
      <c r="DK25" s="172"/>
      <c r="DL25" s="172"/>
      <c r="DM25" s="172"/>
      <c r="DN25" s="173"/>
      <c r="DO25" s="169">
        <v>2403.8</v>
      </c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70"/>
      <c r="ED25" s="152">
        <f t="shared" si="0"/>
        <v>6065</v>
      </c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4"/>
    </row>
    <row r="26" spans="1:147" ht="12.7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103"/>
      <c r="V26" s="104"/>
      <c r="W26" s="104"/>
      <c r="X26" s="104"/>
      <c r="Y26" s="104"/>
      <c r="Z26" s="104"/>
      <c r="AA26" s="104"/>
      <c r="AB26" s="104"/>
      <c r="AC26" s="104"/>
      <c r="AD26" s="105"/>
      <c r="AE26" s="100" t="s">
        <v>33</v>
      </c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2"/>
      <c r="BI26" s="114">
        <v>1.33</v>
      </c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6"/>
      <c r="BX26" s="97">
        <v>7322.4</v>
      </c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110"/>
      <c r="CM26" s="107">
        <v>9738.792</v>
      </c>
      <c r="CN26" s="108"/>
      <c r="CO26" s="108"/>
      <c r="CP26" s="108"/>
      <c r="CQ26" s="108"/>
      <c r="CR26" s="109"/>
      <c r="CS26" s="91">
        <v>3408.5772</v>
      </c>
      <c r="CT26" s="92"/>
      <c r="CU26" s="92"/>
      <c r="CV26" s="92"/>
      <c r="CW26" s="92"/>
      <c r="CX26" s="92"/>
      <c r="CY26" s="92"/>
      <c r="CZ26" s="92"/>
      <c r="DA26" s="92"/>
      <c r="DB26" s="92"/>
      <c r="DC26" s="93"/>
      <c r="DD26" s="97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3">
        <v>2985.53</v>
      </c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5"/>
      <c r="ED26" s="152">
        <f t="shared" si="0"/>
        <v>16132.8992</v>
      </c>
      <c r="EE26" s="153"/>
      <c r="EF26" s="153"/>
      <c r="EG26" s="153"/>
      <c r="EH26" s="153"/>
      <c r="EI26" s="153"/>
      <c r="EJ26" s="153"/>
      <c r="EK26" s="153"/>
      <c r="EL26" s="153"/>
      <c r="EM26" s="153"/>
      <c r="EN26" s="153"/>
      <c r="EO26" s="153"/>
      <c r="EP26" s="153"/>
      <c r="EQ26" s="154"/>
    </row>
    <row r="27" spans="1:147" ht="1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106" t="s">
        <v>32</v>
      </c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98">
        <v>0.75</v>
      </c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9"/>
      <c r="BX27" s="37">
        <v>5803.68</v>
      </c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59">
        <f>BX27*BI27</f>
        <v>4352.76</v>
      </c>
      <c r="CN27" s="60"/>
      <c r="CO27" s="60"/>
      <c r="CP27" s="60"/>
      <c r="CQ27" s="60"/>
      <c r="CR27" s="61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3">
        <v>4744.74</v>
      </c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4"/>
      <c r="ED27" s="152">
        <f t="shared" si="0"/>
        <v>9097.5</v>
      </c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4"/>
    </row>
    <row r="28" spans="1:147" ht="19.5" customHeight="1">
      <c r="A28" s="121" t="s">
        <v>56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6"/>
      <c r="U28" s="94" t="s">
        <v>57</v>
      </c>
      <c r="V28" s="95"/>
      <c r="W28" s="95"/>
      <c r="X28" s="95"/>
      <c r="Y28" s="95"/>
      <c r="Z28" s="95"/>
      <c r="AA28" s="95"/>
      <c r="AB28" s="95"/>
      <c r="AC28" s="95"/>
      <c r="AD28" s="96"/>
      <c r="AE28" s="100" t="s">
        <v>50</v>
      </c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24"/>
      <c r="BI28" s="121">
        <v>4</v>
      </c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3"/>
      <c r="BX28" s="43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3"/>
      <c r="CM28" s="43">
        <v>61170.77</v>
      </c>
      <c r="CN28" s="62"/>
      <c r="CO28" s="62"/>
      <c r="CP28" s="62"/>
      <c r="CQ28" s="62"/>
      <c r="CR28" s="63"/>
      <c r="CS28" s="43">
        <v>35039.26</v>
      </c>
      <c r="CT28" s="64"/>
      <c r="CU28" s="64"/>
      <c r="CV28" s="64"/>
      <c r="CW28" s="64"/>
      <c r="CX28" s="64"/>
      <c r="CY28" s="64"/>
      <c r="CZ28" s="64"/>
      <c r="DA28" s="64"/>
      <c r="DB28" s="64"/>
      <c r="DC28" s="65"/>
      <c r="DD28" s="43"/>
      <c r="DE28" s="62"/>
      <c r="DF28" s="62"/>
      <c r="DG28" s="62"/>
      <c r="DH28" s="62"/>
      <c r="DI28" s="62"/>
      <c r="DJ28" s="62"/>
      <c r="DK28" s="62"/>
      <c r="DL28" s="62"/>
      <c r="DM28" s="62"/>
      <c r="DN28" s="63"/>
      <c r="DO28" s="15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3"/>
      <c r="ED28" s="152">
        <f t="shared" si="0"/>
        <v>96210.03</v>
      </c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4"/>
    </row>
    <row r="29" spans="1:147" ht="22.5" customHeight="1">
      <c r="A29" s="121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3"/>
      <c r="U29" s="121"/>
      <c r="V29" s="122"/>
      <c r="W29" s="122"/>
      <c r="X29" s="122"/>
      <c r="Y29" s="122"/>
      <c r="Z29" s="122"/>
      <c r="AA29" s="122"/>
      <c r="AB29" s="122"/>
      <c r="AC29" s="122"/>
      <c r="AD29" s="123"/>
      <c r="AE29" s="178" t="s">
        <v>51</v>
      </c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24"/>
      <c r="BI29" s="121">
        <v>1.75</v>
      </c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3"/>
      <c r="BX29" s="43">
        <v>6508.8</v>
      </c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5"/>
      <c r="CM29" s="146">
        <v>11390.4</v>
      </c>
      <c r="CN29" s="108"/>
      <c r="CO29" s="108"/>
      <c r="CP29" s="108"/>
      <c r="CQ29" s="108"/>
      <c r="CR29" s="147"/>
      <c r="CS29" s="43"/>
      <c r="CT29" s="62"/>
      <c r="CU29" s="62"/>
      <c r="CV29" s="62"/>
      <c r="CW29" s="62"/>
      <c r="CX29" s="62"/>
      <c r="CY29" s="62"/>
      <c r="CZ29" s="62"/>
      <c r="DA29" s="62"/>
      <c r="DB29" s="62"/>
      <c r="DC29" s="63"/>
      <c r="DD29" s="43"/>
      <c r="DE29" s="62"/>
      <c r="DF29" s="62"/>
      <c r="DG29" s="62"/>
      <c r="DH29" s="62"/>
      <c r="DI29" s="62"/>
      <c r="DJ29" s="62"/>
      <c r="DK29" s="62"/>
      <c r="DL29" s="62"/>
      <c r="DM29" s="62"/>
      <c r="DN29" s="63"/>
      <c r="DO29" s="43">
        <v>9837.1</v>
      </c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3"/>
      <c r="ED29" s="155">
        <f>CM29+DO29</f>
        <v>21227.5</v>
      </c>
      <c r="EE29" s="156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7"/>
    </row>
    <row r="30" spans="1:147" ht="20.25" customHeight="1">
      <c r="A30" s="121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3"/>
      <c r="U30" s="121"/>
      <c r="V30" s="122"/>
      <c r="W30" s="122"/>
      <c r="X30" s="122"/>
      <c r="Y30" s="122"/>
      <c r="Z30" s="122"/>
      <c r="AA30" s="122"/>
      <c r="AB30" s="122"/>
      <c r="AC30" s="122"/>
      <c r="AD30" s="123"/>
      <c r="AE30" s="100" t="s">
        <v>52</v>
      </c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24"/>
      <c r="BI30" s="121">
        <v>0.5</v>
      </c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3"/>
      <c r="BX30" s="43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3"/>
      <c r="CM30" s="43">
        <v>5884.76</v>
      </c>
      <c r="CN30" s="62"/>
      <c r="CO30" s="62"/>
      <c r="CP30" s="62"/>
      <c r="CQ30" s="62"/>
      <c r="CR30" s="63"/>
      <c r="CS30" s="43"/>
      <c r="CT30" s="62"/>
      <c r="CU30" s="62"/>
      <c r="CV30" s="62"/>
      <c r="CW30" s="62"/>
      <c r="CX30" s="62"/>
      <c r="CY30" s="62"/>
      <c r="CZ30" s="62"/>
      <c r="DA30" s="62"/>
      <c r="DB30" s="62"/>
      <c r="DC30" s="63"/>
      <c r="DD30" s="43"/>
      <c r="DE30" s="62"/>
      <c r="DF30" s="62"/>
      <c r="DG30" s="62"/>
      <c r="DH30" s="62"/>
      <c r="DI30" s="62"/>
      <c r="DJ30" s="62"/>
      <c r="DK30" s="62"/>
      <c r="DL30" s="62"/>
      <c r="DM30" s="62"/>
      <c r="DN30" s="63"/>
      <c r="DO30" s="43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3"/>
      <c r="ED30" s="155">
        <f>CM30+DO30</f>
        <v>5884.76</v>
      </c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6"/>
      <c r="EP30" s="156"/>
      <c r="EQ30" s="157"/>
    </row>
    <row r="31" spans="1:147" ht="27" customHeight="1">
      <c r="A31" s="121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3"/>
      <c r="U31" s="121"/>
      <c r="V31" s="122"/>
      <c r="W31" s="122"/>
      <c r="X31" s="122"/>
      <c r="Y31" s="122"/>
      <c r="Z31" s="122"/>
      <c r="AA31" s="122"/>
      <c r="AB31" s="122"/>
      <c r="AC31" s="122"/>
      <c r="AD31" s="123"/>
      <c r="AE31" s="100" t="s">
        <v>53</v>
      </c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24"/>
      <c r="BI31" s="121">
        <v>0.5</v>
      </c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3"/>
      <c r="BX31" s="43">
        <v>5803.68</v>
      </c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3"/>
      <c r="CM31" s="43">
        <v>2901.84</v>
      </c>
      <c r="CN31" s="62"/>
      <c r="CO31" s="62"/>
      <c r="CP31" s="62"/>
      <c r="CQ31" s="62"/>
      <c r="CR31" s="63"/>
      <c r="CS31" s="43">
        <v>435.276</v>
      </c>
      <c r="CT31" s="62"/>
      <c r="CU31" s="62"/>
      <c r="CV31" s="62"/>
      <c r="CW31" s="62"/>
      <c r="CX31" s="62"/>
      <c r="CY31" s="62"/>
      <c r="CZ31" s="62"/>
      <c r="DA31" s="62"/>
      <c r="DB31" s="62"/>
      <c r="DC31" s="63"/>
      <c r="DD31" s="16"/>
      <c r="DE31" s="62"/>
      <c r="DF31" s="62"/>
      <c r="DG31" s="62"/>
      <c r="DH31" s="62"/>
      <c r="DI31" s="62"/>
      <c r="DJ31" s="62"/>
      <c r="DK31" s="62"/>
      <c r="DL31" s="62"/>
      <c r="DM31" s="62"/>
      <c r="DN31" s="63"/>
      <c r="DO31" s="43">
        <v>2727.88</v>
      </c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3"/>
      <c r="ED31" s="152">
        <f>CM31+CS31+DE31+DO31</f>
        <v>6064.996</v>
      </c>
      <c r="EE31" s="153"/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3"/>
      <c r="EQ31" s="154"/>
    </row>
    <row r="32" spans="1:147" ht="12.75" customHeight="1">
      <c r="A32" s="121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3"/>
      <c r="U32" s="121"/>
      <c r="V32" s="122"/>
      <c r="W32" s="122"/>
      <c r="X32" s="122"/>
      <c r="Y32" s="122"/>
      <c r="Z32" s="122"/>
      <c r="AA32" s="122"/>
      <c r="AB32" s="122"/>
      <c r="AC32" s="122"/>
      <c r="AD32" s="123"/>
      <c r="AE32" s="100" t="s">
        <v>30</v>
      </c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24"/>
      <c r="BI32" s="121">
        <v>1</v>
      </c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3"/>
      <c r="BX32" s="43">
        <v>6563.04</v>
      </c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3"/>
      <c r="CM32" s="43">
        <v>6563.04</v>
      </c>
      <c r="CN32" s="62"/>
      <c r="CO32" s="62"/>
      <c r="CP32" s="62"/>
      <c r="CQ32" s="62"/>
      <c r="CR32" s="63"/>
      <c r="CS32" s="43">
        <v>1968.91</v>
      </c>
      <c r="CT32" s="62"/>
      <c r="CU32" s="62"/>
      <c r="CV32" s="62"/>
      <c r="CW32" s="62"/>
      <c r="CX32" s="62"/>
      <c r="CY32" s="62"/>
      <c r="CZ32" s="62"/>
      <c r="DA32" s="62"/>
      <c r="DB32" s="62"/>
      <c r="DC32" s="63"/>
      <c r="DD32" s="43"/>
      <c r="DE32" s="62"/>
      <c r="DF32" s="62"/>
      <c r="DG32" s="62"/>
      <c r="DH32" s="62"/>
      <c r="DI32" s="62"/>
      <c r="DJ32" s="62"/>
      <c r="DK32" s="62"/>
      <c r="DL32" s="62"/>
      <c r="DM32" s="62"/>
      <c r="DN32" s="63"/>
      <c r="DO32" s="43">
        <v>3598.05</v>
      </c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3"/>
      <c r="ED32" s="152">
        <f>CM32+CS32+DD32+DO32</f>
        <v>12130</v>
      </c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4"/>
    </row>
    <row r="33" spans="1:147" ht="15.75" customHeight="1">
      <c r="A33" s="125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7"/>
      <c r="U33" s="128"/>
      <c r="V33" s="129"/>
      <c r="W33" s="129"/>
      <c r="X33" s="129"/>
      <c r="Y33" s="129"/>
      <c r="Z33" s="129"/>
      <c r="AA33" s="129"/>
      <c r="AB33" s="129"/>
      <c r="AC33" s="129"/>
      <c r="AD33" s="129"/>
      <c r="AE33" s="130" t="s">
        <v>33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48">
        <v>1.33</v>
      </c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31">
        <v>7322.4</v>
      </c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5">
        <v>9738.79</v>
      </c>
      <c r="CN33" s="136"/>
      <c r="CO33" s="136"/>
      <c r="CP33" s="136"/>
      <c r="CQ33" s="136"/>
      <c r="CR33" s="137"/>
      <c r="CS33" s="131">
        <v>3408.58</v>
      </c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2">
        <v>2985.53</v>
      </c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4"/>
      <c r="ED33" s="152">
        <f>CM33+CS33+DD33+DO33</f>
        <v>16132.900000000001</v>
      </c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4"/>
    </row>
    <row r="34" spans="59:147" ht="12.75" customHeight="1">
      <c r="BG34" s="4" t="s">
        <v>34</v>
      </c>
      <c r="BI34" s="138">
        <f>SUM(BI16:BI33)</f>
        <v>39.47</v>
      </c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40">
        <f>SUM(CM16:CR33)</f>
        <v>450186.90200000006</v>
      </c>
      <c r="CN34" s="141"/>
      <c r="CO34" s="141"/>
      <c r="CP34" s="141"/>
      <c r="CQ34" s="141"/>
      <c r="CR34" s="142"/>
      <c r="CS34" s="139">
        <f>CS20+CS23+CS24+CS25+CS26+CS28+CS31+CS32+CS33+CS30+CS29+CS27+CS22+CS21+CS19+CS18+CS17+CS16</f>
        <v>122945.8132</v>
      </c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>
        <f>DD16</f>
        <v>5276.03</v>
      </c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43">
        <f>SUM(DO16:EC33)</f>
        <v>52432.939999999995</v>
      </c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4"/>
      <c r="ED34" s="149">
        <f>SUM(ED16:EQ33)</f>
        <v>630841.6852000001</v>
      </c>
      <c r="EE34" s="150"/>
      <c r="EF34" s="150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1"/>
    </row>
    <row r="36" spans="1:118" ht="12.75">
      <c r="A36" s="10"/>
      <c r="AJ36" s="67" t="s">
        <v>42</v>
      </c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8"/>
      <c r="CB36" s="8"/>
      <c r="CC36" s="8"/>
      <c r="CD36" s="8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K36" s="67" t="s">
        <v>35</v>
      </c>
      <c r="DL36" s="67"/>
      <c r="DM36" s="67"/>
      <c r="DN36" s="67"/>
    </row>
    <row r="37" spans="1:118" s="2" customFormat="1" ht="11.25">
      <c r="A37" s="11"/>
      <c r="AJ37" s="75" t="s">
        <v>36</v>
      </c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12"/>
      <c r="CB37" s="12"/>
      <c r="CC37" s="12"/>
      <c r="CD37" s="12"/>
      <c r="CE37" s="75" t="s">
        <v>37</v>
      </c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K37" s="75" t="s">
        <v>38</v>
      </c>
      <c r="DL37" s="75"/>
      <c r="DM37" s="75"/>
      <c r="DN37" s="75"/>
    </row>
    <row r="38" spans="1:118" ht="12.75">
      <c r="A38" s="10"/>
      <c r="AJ38" s="67" t="s">
        <v>71</v>
      </c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8"/>
      <c r="CB38" s="8"/>
      <c r="CC38" s="8"/>
      <c r="CD38" s="8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K38" s="145" t="s">
        <v>43</v>
      </c>
      <c r="DL38" s="145"/>
      <c r="DM38" s="145"/>
      <c r="DN38" s="145"/>
    </row>
    <row r="39" spans="1:118" s="2" customFormat="1" ht="11.25">
      <c r="A39" s="11"/>
      <c r="AJ39" s="75" t="s">
        <v>36</v>
      </c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12"/>
      <c r="CB39" s="12"/>
      <c r="CC39" s="12"/>
      <c r="CD39" s="12"/>
      <c r="CE39" s="75" t="s">
        <v>37</v>
      </c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K39" s="75" t="s">
        <v>38</v>
      </c>
      <c r="DL39" s="75"/>
      <c r="DM39" s="75"/>
      <c r="DN39" s="75"/>
    </row>
    <row r="40" spans="1:118" ht="12.75">
      <c r="A40" s="10"/>
      <c r="AJ40" s="67" t="s">
        <v>39</v>
      </c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8"/>
      <c r="CB40" s="8"/>
      <c r="CC40" s="8"/>
      <c r="CD40" s="8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K40" s="67" t="s">
        <v>72</v>
      </c>
      <c r="DL40" s="67"/>
      <c r="DM40" s="67"/>
      <c r="DN40" s="67"/>
    </row>
    <row r="41" spans="1:118" s="2" customFormat="1" ht="11.25">
      <c r="A41" s="11"/>
      <c r="AJ41" s="75" t="s">
        <v>36</v>
      </c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12"/>
      <c r="CB41" s="12"/>
      <c r="CC41" s="12"/>
      <c r="CD41" s="12"/>
      <c r="CE41" s="75" t="s">
        <v>37</v>
      </c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K41" s="75" t="s">
        <v>38</v>
      </c>
      <c r="DL41" s="75"/>
      <c r="DM41" s="75"/>
      <c r="DN41" s="75"/>
    </row>
  </sheetData>
  <sheetProtection selectLockedCells="1" selectUnlockedCells="1"/>
  <mergeCells count="237">
    <mergeCell ref="CM19:CR19"/>
    <mergeCell ref="BX18:CL18"/>
    <mergeCell ref="BX19:CL19"/>
    <mergeCell ref="DO26:EC26"/>
    <mergeCell ref="CS25:DC25"/>
    <mergeCell ref="DD19:DN19"/>
    <mergeCell ref="DO18:EC18"/>
    <mergeCell ref="DO19:EC19"/>
    <mergeCell ref="CM21:CR21"/>
    <mergeCell ref="DD21:DN21"/>
    <mergeCell ref="BI19:BW19"/>
    <mergeCell ref="T9:BO9"/>
    <mergeCell ref="A13:AD13"/>
    <mergeCell ref="AE13:BH14"/>
    <mergeCell ref="BI15:BW15"/>
    <mergeCell ref="A14:T14"/>
    <mergeCell ref="U14:AD14"/>
    <mergeCell ref="A16:T17"/>
    <mergeCell ref="A18:T27"/>
    <mergeCell ref="U27:AD27"/>
    <mergeCell ref="CS32:DC32"/>
    <mergeCell ref="CM28:CR28"/>
    <mergeCell ref="CM30:CR30"/>
    <mergeCell ref="CM31:CR31"/>
    <mergeCell ref="CS28:DC28"/>
    <mergeCell ref="CM32:CR32"/>
    <mergeCell ref="AZ11:BB11"/>
    <mergeCell ref="BE11:BP11"/>
    <mergeCell ref="BQ11:BT11"/>
    <mergeCell ref="F1:DN1"/>
    <mergeCell ref="A5:DN5"/>
    <mergeCell ref="DO1:EC1"/>
    <mergeCell ref="W3:DN3"/>
    <mergeCell ref="DO3:EC3"/>
    <mergeCell ref="DO4:EC4"/>
    <mergeCell ref="DO5:EC5"/>
    <mergeCell ref="CM17:CR17"/>
    <mergeCell ref="DD17:DN17"/>
    <mergeCell ref="CS17:DC17"/>
    <mergeCell ref="CS14:DC14"/>
    <mergeCell ref="AJ11:AU11"/>
    <mergeCell ref="A6:DN6"/>
    <mergeCell ref="BQ8:CH8"/>
    <mergeCell ref="CI8:DF8"/>
    <mergeCell ref="BQ9:CH9"/>
    <mergeCell ref="CI9:DF9"/>
    <mergeCell ref="DY10:EC10"/>
    <mergeCell ref="BU11:BW11"/>
    <mergeCell ref="CS13:DN13"/>
    <mergeCell ref="CM13:CR14"/>
    <mergeCell ref="DO13:EC14"/>
    <mergeCell ref="BX13:CL14"/>
    <mergeCell ref="BI13:BW14"/>
    <mergeCell ref="DD14:DN14"/>
    <mergeCell ref="DP10:DS10"/>
    <mergeCell ref="BX17:CL17"/>
    <mergeCell ref="U17:AD17"/>
    <mergeCell ref="AE17:BH17"/>
    <mergeCell ref="BI17:BW17"/>
    <mergeCell ref="BX15:CL15"/>
    <mergeCell ref="U16:AD16"/>
    <mergeCell ref="AE16:BH16"/>
    <mergeCell ref="BI16:BW16"/>
    <mergeCell ref="BX16:CL16"/>
    <mergeCell ref="CS16:DC16"/>
    <mergeCell ref="DD16:DN16"/>
    <mergeCell ref="DO16:EC16"/>
    <mergeCell ref="CS15:DC15"/>
    <mergeCell ref="DD15:DN15"/>
    <mergeCell ref="A15:T15"/>
    <mergeCell ref="U15:AD15"/>
    <mergeCell ref="AE15:BH15"/>
    <mergeCell ref="CM15:CR15"/>
    <mergeCell ref="CM16:CR16"/>
    <mergeCell ref="CM27:CR27"/>
    <mergeCell ref="DD27:DN27"/>
    <mergeCell ref="AE27:BH27"/>
    <mergeCell ref="U18:AD18"/>
    <mergeCell ref="AE18:BH18"/>
    <mergeCell ref="BI18:BW18"/>
    <mergeCell ref="CS18:DC18"/>
    <mergeCell ref="CM18:CR18"/>
    <mergeCell ref="U19:AD19"/>
    <mergeCell ref="AE19:BH19"/>
    <mergeCell ref="U20:AD20"/>
    <mergeCell ref="AE20:BH20"/>
    <mergeCell ref="CS20:DC20"/>
    <mergeCell ref="DD20:DN20"/>
    <mergeCell ref="CM20:CR20"/>
    <mergeCell ref="BI20:BW20"/>
    <mergeCell ref="CS26:DC26"/>
    <mergeCell ref="U28:AD28"/>
    <mergeCell ref="DD26:DN26"/>
    <mergeCell ref="DD24:DN24"/>
    <mergeCell ref="DD22:DN22"/>
    <mergeCell ref="CS23:DC23"/>
    <mergeCell ref="DD23:DN23"/>
    <mergeCell ref="CM25:CR25"/>
    <mergeCell ref="CS27:DC27"/>
    <mergeCell ref="AE28:BH28"/>
    <mergeCell ref="U21:AD21"/>
    <mergeCell ref="BI27:BW27"/>
    <mergeCell ref="AE26:BH26"/>
    <mergeCell ref="U22:AD22"/>
    <mergeCell ref="BI24:BW24"/>
    <mergeCell ref="AE22:BH22"/>
    <mergeCell ref="AE23:BH23"/>
    <mergeCell ref="U26:AD26"/>
    <mergeCell ref="AE21:BH21"/>
    <mergeCell ref="BI21:BW21"/>
    <mergeCell ref="CS21:DC21"/>
    <mergeCell ref="BX20:CL20"/>
    <mergeCell ref="CM26:CR26"/>
    <mergeCell ref="CM24:CR24"/>
    <mergeCell ref="CM22:CR22"/>
    <mergeCell ref="BX26:CL26"/>
    <mergeCell ref="BX24:CL24"/>
    <mergeCell ref="CM23:CR23"/>
    <mergeCell ref="BX21:CL21"/>
    <mergeCell ref="BX22:CL22"/>
    <mergeCell ref="BI22:BW22"/>
    <mergeCell ref="BI23:BW23"/>
    <mergeCell ref="BI26:BW26"/>
    <mergeCell ref="BX30:CL30"/>
    <mergeCell ref="BI30:BW30"/>
    <mergeCell ref="BX28:CL28"/>
    <mergeCell ref="BX23:CL23"/>
    <mergeCell ref="BX27:CL27"/>
    <mergeCell ref="AE30:BH30"/>
    <mergeCell ref="A33:T33"/>
    <mergeCell ref="U33:AD33"/>
    <mergeCell ref="AE33:BH33"/>
    <mergeCell ref="A32:T32"/>
    <mergeCell ref="U32:AD32"/>
    <mergeCell ref="AE32:BH32"/>
    <mergeCell ref="BX31:CL31"/>
    <mergeCell ref="BX32:CL32"/>
    <mergeCell ref="DD33:DN33"/>
    <mergeCell ref="DO33:EC33"/>
    <mergeCell ref="CS33:DC33"/>
    <mergeCell ref="CS30:DC30"/>
    <mergeCell ref="DE31:DN31"/>
    <mergeCell ref="DD32:DN32"/>
    <mergeCell ref="DD30:DN30"/>
    <mergeCell ref="DO31:EC31"/>
    <mergeCell ref="BX33:CL33"/>
    <mergeCell ref="CM33:CR33"/>
    <mergeCell ref="AJ36:BZ36"/>
    <mergeCell ref="CE36:DF36"/>
    <mergeCell ref="DK36:DN36"/>
    <mergeCell ref="BI34:BW34"/>
    <mergeCell ref="BX34:CL34"/>
    <mergeCell ref="CS34:DC34"/>
    <mergeCell ref="DO34:EC34"/>
    <mergeCell ref="CE38:DF38"/>
    <mergeCell ref="DK38:DN38"/>
    <mergeCell ref="AE29:BH29"/>
    <mergeCell ref="BI29:BW29"/>
    <mergeCell ref="DD29:DN29"/>
    <mergeCell ref="CM29:CR29"/>
    <mergeCell ref="BI33:BW33"/>
    <mergeCell ref="DO30:EC30"/>
    <mergeCell ref="CS31:DC31"/>
    <mergeCell ref="DO32:EC32"/>
    <mergeCell ref="AJ39:BZ39"/>
    <mergeCell ref="CE39:DF39"/>
    <mergeCell ref="DK39:DN39"/>
    <mergeCell ref="AJ37:BZ37"/>
    <mergeCell ref="CE37:DF37"/>
    <mergeCell ref="DK37:DN37"/>
    <mergeCell ref="AJ38:BZ38"/>
    <mergeCell ref="DD34:DN34"/>
    <mergeCell ref="CM34:CR34"/>
    <mergeCell ref="AJ41:BZ41"/>
    <mergeCell ref="CE41:DF41"/>
    <mergeCell ref="DK41:DN41"/>
    <mergeCell ref="AJ40:BZ40"/>
    <mergeCell ref="CE40:DF40"/>
    <mergeCell ref="DK40:DN40"/>
    <mergeCell ref="ED34:EQ34"/>
    <mergeCell ref="ED25:EQ25"/>
    <mergeCell ref="ED27:EQ27"/>
    <mergeCell ref="ED33:EQ33"/>
    <mergeCell ref="ED30:EQ30"/>
    <mergeCell ref="ED28:EQ28"/>
    <mergeCell ref="ED29:EQ29"/>
    <mergeCell ref="ED32:EQ32"/>
    <mergeCell ref="DP28:EC28"/>
    <mergeCell ref="ED23:EQ23"/>
    <mergeCell ref="ED26:EQ26"/>
    <mergeCell ref="ED13:EQ14"/>
    <mergeCell ref="ED15:EQ15"/>
    <mergeCell ref="ED16:EQ16"/>
    <mergeCell ref="ED17:EQ17"/>
    <mergeCell ref="ED21:EQ21"/>
    <mergeCell ref="DO20:EC20"/>
    <mergeCell ref="DO27:EC27"/>
    <mergeCell ref="U23:AD23"/>
    <mergeCell ref="DO29:EC29"/>
    <mergeCell ref="DO15:EC15"/>
    <mergeCell ref="ED31:EQ31"/>
    <mergeCell ref="DO23:EC23"/>
    <mergeCell ref="DO24:EC24"/>
    <mergeCell ref="DD25:DN25"/>
    <mergeCell ref="DO17:EC17"/>
    <mergeCell ref="ED19:EQ19"/>
    <mergeCell ref="ED20:EQ20"/>
    <mergeCell ref="ED18:EQ18"/>
    <mergeCell ref="DO22:EC22"/>
    <mergeCell ref="ED22:EQ22"/>
    <mergeCell ref="DO25:EC25"/>
    <mergeCell ref="ED24:EQ24"/>
    <mergeCell ref="CS22:DC22"/>
    <mergeCell ref="CS24:DC24"/>
    <mergeCell ref="DO21:EC21"/>
    <mergeCell ref="DD18:DN18"/>
    <mergeCell ref="CS19:DC19"/>
    <mergeCell ref="DD28:DN28"/>
    <mergeCell ref="AE25:BH25"/>
    <mergeCell ref="BI25:BW25"/>
    <mergeCell ref="A29:T29"/>
    <mergeCell ref="U29:AD29"/>
    <mergeCell ref="A28:T28"/>
    <mergeCell ref="CS29:DC29"/>
    <mergeCell ref="U25:AD25"/>
    <mergeCell ref="BX25:CL25"/>
    <mergeCell ref="BX29:CL29"/>
    <mergeCell ref="U24:AD24"/>
    <mergeCell ref="A30:T30"/>
    <mergeCell ref="U30:AD30"/>
    <mergeCell ref="BI32:BW32"/>
    <mergeCell ref="A31:T31"/>
    <mergeCell ref="AE31:BH31"/>
    <mergeCell ref="BI31:BW31"/>
    <mergeCell ref="U31:AD31"/>
    <mergeCell ref="BI28:BW28"/>
    <mergeCell ref="AE24:BH24"/>
  </mergeCells>
  <printOptions/>
  <pageMargins left="0.984251968503937" right="0.3937007874015748" top="0.7874015748031497" bottom="0.3937007874015748" header="0.5118110236220472" footer="0.5118110236220472"/>
  <pageSetup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PageLayoutView="0" workbookViewId="0" topLeftCell="F7">
      <selection activeCell="EJ41" sqref="EJ41"/>
    </sheetView>
  </sheetViews>
  <sheetFormatPr defaultColWidth="0.875" defaultRowHeight="12.75"/>
  <cols>
    <col min="1" max="19" width="0.875" style="1" customWidth="1"/>
    <col min="20" max="20" width="3.625" style="1" customWidth="1"/>
    <col min="21" max="59" width="0.875" style="1" customWidth="1"/>
    <col min="60" max="60" width="2.875" style="1" customWidth="1"/>
    <col min="61" max="89" width="0.875" style="1" customWidth="1"/>
    <col min="90" max="95" width="2.00390625" style="1" customWidth="1"/>
    <col min="96" max="96" width="5.125" style="1" customWidth="1"/>
    <col min="97" max="106" width="0.875" style="1" customWidth="1"/>
    <col min="107" max="107" width="5.25390625" style="1" customWidth="1"/>
    <col min="108" max="117" width="0.875" style="1" customWidth="1"/>
    <col min="118" max="118" width="6.375" style="1" customWidth="1"/>
    <col min="119" max="122" width="0.875" style="1" customWidth="1"/>
    <col min="123" max="123" width="8.125" style="1" customWidth="1"/>
    <col min="124" max="127" width="0.875" style="1" customWidth="1"/>
    <col min="128" max="128" width="0.74609375" style="1" customWidth="1"/>
    <col min="129" max="133" width="0.875" style="1" hidden="1" customWidth="1"/>
    <col min="134" max="146" width="0.875" style="1" customWidth="1"/>
    <col min="147" max="147" width="2.75390625" style="1" customWidth="1"/>
    <col min="148" max="148" width="15.125" style="1" customWidth="1"/>
    <col min="149" max="16384" width="0.875" style="1" customWidth="1"/>
  </cols>
  <sheetData>
    <row r="1" spans="1:195" s="3" customFormat="1" ht="57" customHeight="1">
      <c r="A1" s="2"/>
      <c r="B1" s="2"/>
      <c r="C1" s="2"/>
      <c r="D1" s="2"/>
      <c r="E1" s="2"/>
      <c r="F1" s="180" t="s">
        <v>90</v>
      </c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70" t="s">
        <v>87</v>
      </c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</row>
    <row r="2" ht="3" customHeight="1"/>
    <row r="3" spans="23:133" ht="12.75"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2" t="s">
        <v>0</v>
      </c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</row>
    <row r="4" spans="119:133" ht="12.75"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</row>
    <row r="5" spans="1:195" s="5" customFormat="1" ht="12.75">
      <c r="A5" s="67" t="s">
        <v>47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47" t="s">
        <v>60</v>
      </c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</row>
    <row r="6" spans="1:195" s="6" customFormat="1" ht="11.25">
      <c r="A6" s="75" t="s">
        <v>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</row>
    <row r="8" spans="69:110" ht="13.5" customHeight="1">
      <c r="BQ8" s="52" t="s">
        <v>2</v>
      </c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 t="s">
        <v>3</v>
      </c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</row>
    <row r="9" spans="20:115" ht="15" customHeight="1">
      <c r="T9" s="49" t="s">
        <v>41</v>
      </c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Q9" s="76" t="s">
        <v>84</v>
      </c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 t="s">
        <v>85</v>
      </c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K9" s="1" t="s">
        <v>4</v>
      </c>
    </row>
    <row r="10" spans="115:140" ht="12.75">
      <c r="DK10" s="14" t="s">
        <v>88</v>
      </c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</row>
    <row r="11" spans="34:133" ht="12.75">
      <c r="AH11" s="4" t="s">
        <v>9</v>
      </c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W11" s="1" t="s">
        <v>10</v>
      </c>
      <c r="AZ11" s="66" t="s">
        <v>6</v>
      </c>
      <c r="BA11" s="66"/>
      <c r="BB11" s="66"/>
      <c r="BC11" s="1" t="s">
        <v>7</v>
      </c>
      <c r="BE11" s="67" t="s">
        <v>86</v>
      </c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8">
        <v>20</v>
      </c>
      <c r="BR11" s="68"/>
      <c r="BS11" s="68"/>
      <c r="BT11" s="68"/>
      <c r="BU11" s="77" t="s">
        <v>80</v>
      </c>
      <c r="BV11" s="77"/>
      <c r="BW11" s="77"/>
      <c r="BY11" s="1" t="s">
        <v>12</v>
      </c>
      <c r="DK11" s="26" t="s">
        <v>89</v>
      </c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EC11" s="4" t="s">
        <v>14</v>
      </c>
    </row>
    <row r="13" spans="1:256" s="9" customFormat="1" ht="12.75" customHeight="1">
      <c r="A13" s="51" t="s">
        <v>15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 t="s">
        <v>16</v>
      </c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 t="s">
        <v>17</v>
      </c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 t="s">
        <v>44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79" t="s">
        <v>45</v>
      </c>
      <c r="CN13" s="80"/>
      <c r="CO13" s="80"/>
      <c r="CP13" s="80"/>
      <c r="CQ13" s="80"/>
      <c r="CR13" s="81"/>
      <c r="CS13" s="51" t="s">
        <v>18</v>
      </c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3" t="s">
        <v>19</v>
      </c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85"/>
      <c r="ED13" s="158" t="s">
        <v>58</v>
      </c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60"/>
      <c r="ER13" s="186" t="s">
        <v>82</v>
      </c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8"/>
      <c r="GJ13" s="8"/>
      <c r="GK13" s="8"/>
      <c r="GL13" s="8"/>
      <c r="GM13" s="8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ht="37.5" customHeight="1">
      <c r="A14" s="53" t="s">
        <v>20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 t="s">
        <v>21</v>
      </c>
      <c r="V14" s="53"/>
      <c r="W14" s="53"/>
      <c r="X14" s="53"/>
      <c r="Y14" s="53"/>
      <c r="Z14" s="53"/>
      <c r="AA14" s="53"/>
      <c r="AB14" s="53"/>
      <c r="AC14" s="53"/>
      <c r="AD14" s="53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82"/>
      <c r="CN14" s="83"/>
      <c r="CO14" s="83"/>
      <c r="CP14" s="83"/>
      <c r="CQ14" s="83"/>
      <c r="CR14" s="84"/>
      <c r="CS14" s="74" t="s">
        <v>22</v>
      </c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 t="s">
        <v>23</v>
      </c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85"/>
      <c r="ED14" s="161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3"/>
      <c r="ER14" s="186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7" customFormat="1" ht="12.75">
      <c r="A15" s="52">
        <v>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>
        <v>2</v>
      </c>
      <c r="V15" s="52"/>
      <c r="W15" s="52"/>
      <c r="X15" s="52"/>
      <c r="Y15" s="52"/>
      <c r="Z15" s="52"/>
      <c r="AA15" s="52"/>
      <c r="AB15" s="52"/>
      <c r="AC15" s="52"/>
      <c r="AD15" s="52"/>
      <c r="AE15" s="52">
        <v>3</v>
      </c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>
        <v>4</v>
      </c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>
        <v>5</v>
      </c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88">
        <v>6</v>
      </c>
      <c r="CN15" s="89"/>
      <c r="CO15" s="89"/>
      <c r="CP15" s="89"/>
      <c r="CQ15" s="89"/>
      <c r="CR15" s="90"/>
      <c r="CS15" s="52">
        <v>7</v>
      </c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>
        <v>8</v>
      </c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>
        <v>9</v>
      </c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88"/>
      <c r="ED15" s="164">
        <v>10</v>
      </c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6"/>
      <c r="ER15" s="19">
        <v>11</v>
      </c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8"/>
      <c r="GJ15" s="8"/>
      <c r="GK15" s="8"/>
      <c r="GL15" s="8"/>
      <c r="GM15" s="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16.5" customHeight="1">
      <c r="A16" s="54" t="s">
        <v>49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55"/>
      <c r="U16" s="47" t="s">
        <v>6</v>
      </c>
      <c r="V16" s="47"/>
      <c r="W16" s="47"/>
      <c r="X16" s="47"/>
      <c r="Y16" s="47"/>
      <c r="Z16" s="47"/>
      <c r="AA16" s="47"/>
      <c r="AB16" s="47"/>
      <c r="AC16" s="47"/>
      <c r="AD16" s="47"/>
      <c r="AE16" s="48" t="s">
        <v>48</v>
      </c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2">
        <v>1</v>
      </c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39"/>
      <c r="CN16" s="40"/>
      <c r="CO16" s="40"/>
      <c r="CP16" s="40"/>
      <c r="CQ16" s="40"/>
      <c r="CR16" s="41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7"/>
      <c r="ED16" s="152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4"/>
      <c r="ER16" s="20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ht="17.25" customHeight="1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8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8" t="s">
        <v>78</v>
      </c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2">
        <v>0.5</v>
      </c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39"/>
      <c r="CN17" s="40"/>
      <c r="CO17" s="40"/>
      <c r="CP17" s="40"/>
      <c r="CQ17" s="40"/>
      <c r="CR17" s="41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7"/>
      <c r="ED17" s="152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4"/>
      <c r="ER17" s="20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148" ht="1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8" t="s">
        <v>70</v>
      </c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2">
        <v>0.5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39"/>
      <c r="CN18" s="40"/>
      <c r="CO18" s="40"/>
      <c r="CP18" s="40"/>
      <c r="CQ18" s="40"/>
      <c r="CR18" s="41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7"/>
      <c r="ED18" s="152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4"/>
      <c r="ER18" s="20"/>
    </row>
    <row r="19" spans="1:148" ht="25.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8" t="s">
        <v>69</v>
      </c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2">
        <v>1</v>
      </c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39"/>
      <c r="CN19" s="40"/>
      <c r="CO19" s="40"/>
      <c r="CP19" s="40"/>
      <c r="CQ19" s="40"/>
      <c r="CR19" s="41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7"/>
      <c r="ED19" s="152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4"/>
      <c r="ER19" s="20"/>
    </row>
    <row r="20" spans="1:148" ht="18.75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8" t="s">
        <v>26</v>
      </c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73">
        <v>19.28</v>
      </c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39"/>
      <c r="CN20" s="40"/>
      <c r="CO20" s="40"/>
      <c r="CP20" s="40"/>
      <c r="CQ20" s="40"/>
      <c r="CR20" s="41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8"/>
      <c r="ED20" s="152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4"/>
      <c r="ER20" s="20"/>
    </row>
    <row r="21" spans="1:148" ht="18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8" t="s">
        <v>79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73">
        <v>0.5</v>
      </c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39"/>
      <c r="CN21" s="40"/>
      <c r="CO21" s="40"/>
      <c r="CP21" s="40"/>
      <c r="CQ21" s="40"/>
      <c r="CR21" s="41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8"/>
      <c r="ED21" s="152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4"/>
      <c r="ER21" s="20"/>
    </row>
    <row r="22" spans="1:148" ht="28.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8" t="s">
        <v>81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73">
        <v>0.5</v>
      </c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39"/>
      <c r="CN22" s="40"/>
      <c r="CO22" s="40"/>
      <c r="CP22" s="40"/>
      <c r="CQ22" s="40"/>
      <c r="CR22" s="41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8"/>
      <c r="ED22" s="152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4"/>
      <c r="ER22" s="20"/>
    </row>
    <row r="23" spans="1:148" ht="24" customHeight="1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8" t="s">
        <v>81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73">
        <v>0.25</v>
      </c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39"/>
      <c r="CN23" s="40"/>
      <c r="CO23" s="40"/>
      <c r="CP23" s="40"/>
      <c r="CQ23" s="40"/>
      <c r="CR23" s="41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8"/>
      <c r="ED23" s="152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4"/>
      <c r="ER23" s="20"/>
    </row>
    <row r="24" spans="1:148" ht="20.25" customHeight="1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8" t="s">
        <v>27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2">
        <v>1</v>
      </c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39"/>
      <c r="CN24" s="40"/>
      <c r="CO24" s="40"/>
      <c r="CP24" s="40"/>
      <c r="CQ24" s="40"/>
      <c r="CR24" s="41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8"/>
      <c r="ED24" s="152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4"/>
      <c r="ER24" s="20"/>
    </row>
    <row r="25" spans="1:148" ht="27.75" customHeight="1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8" t="s">
        <v>28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2">
        <v>0.5</v>
      </c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39"/>
      <c r="CN25" s="40"/>
      <c r="CO25" s="40"/>
      <c r="CP25" s="40"/>
      <c r="CQ25" s="40"/>
      <c r="CR25" s="41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8"/>
      <c r="ED25" s="152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4"/>
      <c r="ER25" s="20"/>
    </row>
    <row r="26" spans="1:148" ht="16.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8" t="s">
        <v>29</v>
      </c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2">
        <v>2</v>
      </c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39"/>
      <c r="CN26" s="40"/>
      <c r="CO26" s="40"/>
      <c r="CP26" s="40"/>
      <c r="CQ26" s="40"/>
      <c r="CR26" s="41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8"/>
      <c r="ED26" s="152"/>
      <c r="EE26" s="153"/>
      <c r="EF26" s="153"/>
      <c r="EG26" s="153"/>
      <c r="EH26" s="153"/>
      <c r="EI26" s="153"/>
      <c r="EJ26" s="153"/>
      <c r="EK26" s="153"/>
      <c r="EL26" s="153"/>
      <c r="EM26" s="153"/>
      <c r="EN26" s="153"/>
      <c r="EO26" s="153"/>
      <c r="EP26" s="153"/>
      <c r="EQ26" s="154"/>
      <c r="ER26" s="20"/>
    </row>
    <row r="27" spans="1:148" ht="15" customHeigh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48" t="s">
        <v>30</v>
      </c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2">
        <v>1.75</v>
      </c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39"/>
      <c r="CN27" s="40"/>
      <c r="CO27" s="40"/>
      <c r="CP27" s="40"/>
      <c r="CQ27" s="40"/>
      <c r="CR27" s="41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8"/>
      <c r="ED27" s="152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4"/>
      <c r="ER27" s="20"/>
    </row>
    <row r="28" spans="1:148" ht="15.75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17" t="s">
        <v>31</v>
      </c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8"/>
      <c r="BI28" s="119">
        <v>0.5</v>
      </c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111"/>
      <c r="CN28" s="112"/>
      <c r="CO28" s="112"/>
      <c r="CP28" s="112"/>
      <c r="CQ28" s="112"/>
      <c r="CR28" s="11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171"/>
      <c r="DE28" s="172"/>
      <c r="DF28" s="172"/>
      <c r="DG28" s="172"/>
      <c r="DH28" s="172"/>
      <c r="DI28" s="172"/>
      <c r="DJ28" s="172"/>
      <c r="DK28" s="172"/>
      <c r="DL28" s="172"/>
      <c r="DM28" s="172"/>
      <c r="DN28" s="173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69"/>
      <c r="DZ28" s="169"/>
      <c r="EA28" s="169"/>
      <c r="EB28" s="169"/>
      <c r="EC28" s="170"/>
      <c r="ED28" s="152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4"/>
      <c r="ER28" s="20"/>
    </row>
    <row r="29" spans="1:148" ht="21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103"/>
      <c r="V29" s="104"/>
      <c r="W29" s="104"/>
      <c r="X29" s="104"/>
      <c r="Y29" s="104"/>
      <c r="Z29" s="104"/>
      <c r="AA29" s="104"/>
      <c r="AB29" s="104"/>
      <c r="AC29" s="104"/>
      <c r="AD29" s="105"/>
      <c r="AE29" s="100" t="s">
        <v>33</v>
      </c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2"/>
      <c r="BI29" s="114">
        <v>2</v>
      </c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6"/>
      <c r="BX29" s="97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110"/>
      <c r="CM29" s="59"/>
      <c r="CN29" s="60"/>
      <c r="CO29" s="60"/>
      <c r="CP29" s="60"/>
      <c r="CQ29" s="60"/>
      <c r="CR29" s="61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97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3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5"/>
      <c r="ED29" s="152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4"/>
      <c r="ER29" s="21" t="s">
        <v>83</v>
      </c>
    </row>
    <row r="30" spans="1:148" ht="1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106" t="s">
        <v>32</v>
      </c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98">
        <v>0.75</v>
      </c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9"/>
      <c r="BX30" s="37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59"/>
      <c r="CN30" s="60"/>
      <c r="CO30" s="60"/>
      <c r="CP30" s="60"/>
      <c r="CQ30" s="60"/>
      <c r="CR30" s="61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4"/>
      <c r="ED30" s="152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4"/>
      <c r="ER30" s="20"/>
    </row>
    <row r="31" spans="1:148" ht="19.5" customHeight="1">
      <c r="A31" s="121" t="s">
        <v>56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6"/>
      <c r="U31" s="94" t="s">
        <v>57</v>
      </c>
      <c r="V31" s="95"/>
      <c r="W31" s="95"/>
      <c r="X31" s="95"/>
      <c r="Y31" s="95"/>
      <c r="Z31" s="95"/>
      <c r="AA31" s="95"/>
      <c r="AB31" s="95"/>
      <c r="AC31" s="95"/>
      <c r="AD31" s="96"/>
      <c r="AE31" s="100" t="s">
        <v>50</v>
      </c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24"/>
      <c r="BI31" s="121">
        <v>4</v>
      </c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3"/>
      <c r="BX31" s="43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3"/>
      <c r="CM31" s="43"/>
      <c r="CN31" s="62"/>
      <c r="CO31" s="62"/>
      <c r="CP31" s="62"/>
      <c r="CQ31" s="62"/>
      <c r="CR31" s="63"/>
      <c r="CS31" s="43"/>
      <c r="CT31" s="64"/>
      <c r="CU31" s="64"/>
      <c r="CV31" s="64"/>
      <c r="CW31" s="64"/>
      <c r="CX31" s="64"/>
      <c r="CY31" s="64"/>
      <c r="CZ31" s="64"/>
      <c r="DA31" s="64"/>
      <c r="DB31" s="64"/>
      <c r="DC31" s="65"/>
      <c r="DD31" s="43"/>
      <c r="DE31" s="62"/>
      <c r="DF31" s="62"/>
      <c r="DG31" s="62"/>
      <c r="DH31" s="62"/>
      <c r="DI31" s="62"/>
      <c r="DJ31" s="62"/>
      <c r="DK31" s="62"/>
      <c r="DL31" s="62"/>
      <c r="DM31" s="62"/>
      <c r="DN31" s="63"/>
      <c r="DO31" s="15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3"/>
      <c r="ED31" s="152"/>
      <c r="EE31" s="153"/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3"/>
      <c r="EQ31" s="154"/>
      <c r="ER31" s="20"/>
    </row>
    <row r="32" spans="1:148" ht="14.25" customHeight="1">
      <c r="A32" s="121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3"/>
      <c r="U32" s="121"/>
      <c r="V32" s="122"/>
      <c r="W32" s="122"/>
      <c r="X32" s="122"/>
      <c r="Y32" s="122"/>
      <c r="Z32" s="122"/>
      <c r="AA32" s="122"/>
      <c r="AB32" s="122"/>
      <c r="AC32" s="122"/>
      <c r="AD32" s="123"/>
      <c r="AE32" s="100" t="s">
        <v>51</v>
      </c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24"/>
      <c r="BI32" s="121">
        <v>1.75</v>
      </c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3"/>
      <c r="BX32" s="43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5"/>
      <c r="CM32" s="59"/>
      <c r="CN32" s="60"/>
      <c r="CO32" s="60"/>
      <c r="CP32" s="60"/>
      <c r="CQ32" s="60"/>
      <c r="CR32" s="61"/>
      <c r="CS32" s="43"/>
      <c r="CT32" s="62"/>
      <c r="CU32" s="62"/>
      <c r="CV32" s="62"/>
      <c r="CW32" s="62"/>
      <c r="CX32" s="62"/>
      <c r="CY32" s="62"/>
      <c r="CZ32" s="62"/>
      <c r="DA32" s="62"/>
      <c r="DB32" s="62"/>
      <c r="DC32" s="63"/>
      <c r="DD32" s="43"/>
      <c r="DE32" s="62"/>
      <c r="DF32" s="62"/>
      <c r="DG32" s="62"/>
      <c r="DH32" s="62"/>
      <c r="DI32" s="62"/>
      <c r="DJ32" s="62"/>
      <c r="DK32" s="62"/>
      <c r="DL32" s="62"/>
      <c r="DM32" s="62"/>
      <c r="DN32" s="63"/>
      <c r="DO32" s="43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3"/>
      <c r="ED32" s="152"/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4"/>
      <c r="ER32" s="20"/>
    </row>
    <row r="33" spans="1:148" ht="12" customHeight="1">
      <c r="A33" s="121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3"/>
      <c r="U33" s="121"/>
      <c r="V33" s="122"/>
      <c r="W33" s="122"/>
      <c r="X33" s="122"/>
      <c r="Y33" s="122"/>
      <c r="Z33" s="122"/>
      <c r="AA33" s="122"/>
      <c r="AB33" s="122"/>
      <c r="AC33" s="122"/>
      <c r="AD33" s="123"/>
      <c r="AE33" s="100" t="s">
        <v>52</v>
      </c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24"/>
      <c r="BI33" s="121">
        <v>0.5</v>
      </c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3"/>
      <c r="BX33" s="43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3"/>
      <c r="CM33" s="43"/>
      <c r="CN33" s="62"/>
      <c r="CO33" s="62"/>
      <c r="CP33" s="62"/>
      <c r="CQ33" s="62"/>
      <c r="CR33" s="63"/>
      <c r="CS33" s="43"/>
      <c r="CT33" s="62"/>
      <c r="CU33" s="62"/>
      <c r="CV33" s="62"/>
      <c r="CW33" s="62"/>
      <c r="CX33" s="62"/>
      <c r="CY33" s="62"/>
      <c r="CZ33" s="62"/>
      <c r="DA33" s="62"/>
      <c r="DB33" s="62"/>
      <c r="DC33" s="63"/>
      <c r="DD33" s="43"/>
      <c r="DE33" s="62"/>
      <c r="DF33" s="62"/>
      <c r="DG33" s="62"/>
      <c r="DH33" s="62"/>
      <c r="DI33" s="62"/>
      <c r="DJ33" s="62"/>
      <c r="DK33" s="62"/>
      <c r="DL33" s="62"/>
      <c r="DM33" s="62"/>
      <c r="DN33" s="63"/>
      <c r="DO33" s="43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3"/>
      <c r="ED33" s="152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4"/>
      <c r="ER33" s="20"/>
    </row>
    <row r="34" spans="1:148" ht="27" customHeight="1">
      <c r="A34" s="121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3"/>
      <c r="U34" s="121"/>
      <c r="V34" s="122"/>
      <c r="W34" s="122"/>
      <c r="X34" s="122"/>
      <c r="Y34" s="122"/>
      <c r="Z34" s="122"/>
      <c r="AA34" s="122"/>
      <c r="AB34" s="122"/>
      <c r="AC34" s="122"/>
      <c r="AD34" s="123"/>
      <c r="AE34" s="100" t="s">
        <v>53</v>
      </c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24"/>
      <c r="BI34" s="121">
        <v>0.5</v>
      </c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3"/>
      <c r="BX34" s="43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3"/>
      <c r="CM34" s="59"/>
      <c r="CN34" s="60"/>
      <c r="CO34" s="60"/>
      <c r="CP34" s="60"/>
      <c r="CQ34" s="60"/>
      <c r="CR34" s="61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16"/>
      <c r="DE34" s="62"/>
      <c r="DF34" s="62"/>
      <c r="DG34" s="62"/>
      <c r="DH34" s="62"/>
      <c r="DI34" s="62"/>
      <c r="DJ34" s="62"/>
      <c r="DK34" s="62"/>
      <c r="DL34" s="62"/>
      <c r="DM34" s="62"/>
      <c r="DN34" s="63"/>
      <c r="DO34" s="43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3"/>
      <c r="ED34" s="152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4"/>
      <c r="ER34" s="20"/>
    </row>
    <row r="35" spans="1:148" ht="15" customHeight="1">
      <c r="A35" s="121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3"/>
      <c r="U35" s="121"/>
      <c r="V35" s="122"/>
      <c r="W35" s="122"/>
      <c r="X35" s="122"/>
      <c r="Y35" s="122"/>
      <c r="Z35" s="122"/>
      <c r="AA35" s="122"/>
      <c r="AB35" s="122"/>
      <c r="AC35" s="122"/>
      <c r="AD35" s="123"/>
      <c r="AE35" s="100" t="s">
        <v>30</v>
      </c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24"/>
      <c r="BI35" s="121">
        <v>1</v>
      </c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3"/>
      <c r="BX35" s="43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3"/>
      <c r="CM35" s="59"/>
      <c r="CN35" s="60"/>
      <c r="CO35" s="60"/>
      <c r="CP35" s="60"/>
      <c r="CQ35" s="60"/>
      <c r="CR35" s="61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43"/>
      <c r="DE35" s="62"/>
      <c r="DF35" s="62"/>
      <c r="DG35" s="62"/>
      <c r="DH35" s="62"/>
      <c r="DI35" s="62"/>
      <c r="DJ35" s="62"/>
      <c r="DK35" s="62"/>
      <c r="DL35" s="62"/>
      <c r="DM35" s="62"/>
      <c r="DN35" s="63"/>
      <c r="DO35" s="43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3"/>
      <c r="ED35" s="152"/>
      <c r="EE35" s="153"/>
      <c r="EF35" s="153"/>
      <c r="EG35" s="153"/>
      <c r="EH35" s="153"/>
      <c r="EI35" s="153"/>
      <c r="EJ35" s="153"/>
      <c r="EK35" s="153"/>
      <c r="EL35" s="153"/>
      <c r="EM35" s="153"/>
      <c r="EN35" s="153"/>
      <c r="EO35" s="153"/>
      <c r="EP35" s="153"/>
      <c r="EQ35" s="154"/>
      <c r="ER35" s="20"/>
    </row>
    <row r="36" spans="1:148" ht="21" customHeight="1">
      <c r="A36" s="125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7"/>
      <c r="U36" s="128"/>
      <c r="V36" s="129"/>
      <c r="W36" s="129"/>
      <c r="X36" s="129"/>
      <c r="Y36" s="129"/>
      <c r="Z36" s="129"/>
      <c r="AA36" s="129"/>
      <c r="AB36" s="129"/>
      <c r="AC36" s="129"/>
      <c r="AD36" s="129"/>
      <c r="AE36" s="130" t="s">
        <v>33</v>
      </c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48">
        <v>2</v>
      </c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84"/>
      <c r="CM36" s="185"/>
      <c r="CN36" s="185"/>
      <c r="CO36" s="185"/>
      <c r="CP36" s="185"/>
      <c r="CQ36" s="185"/>
      <c r="CR36" s="185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2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4"/>
      <c r="ED36" s="152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4"/>
      <c r="ER36" s="21" t="s">
        <v>83</v>
      </c>
    </row>
    <row r="37" spans="59:148" ht="22.5" customHeight="1">
      <c r="BG37" s="4" t="s">
        <v>34</v>
      </c>
      <c r="BI37" s="138">
        <f>SUM(BI16:BW36)</f>
        <v>41.78</v>
      </c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40"/>
      <c r="CN37" s="141"/>
      <c r="CO37" s="141"/>
      <c r="CP37" s="141"/>
      <c r="CQ37" s="141"/>
      <c r="CR37" s="142"/>
      <c r="CS37" s="181"/>
      <c r="CT37" s="182"/>
      <c r="CU37" s="182"/>
      <c r="CV37" s="182"/>
      <c r="CW37" s="182"/>
      <c r="CX37" s="182"/>
      <c r="CY37" s="182"/>
      <c r="CZ37" s="182"/>
      <c r="DA37" s="182"/>
      <c r="DB37" s="182"/>
      <c r="DC37" s="183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4"/>
      <c r="ED37" s="149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1"/>
      <c r="ER37" s="20"/>
    </row>
    <row r="39" spans="1:118" ht="12.75">
      <c r="A39" s="10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8"/>
      <c r="CB39" s="8"/>
      <c r="CC39" s="8"/>
      <c r="CD39" s="8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K39" s="23"/>
      <c r="DL39" s="23"/>
      <c r="DM39" s="23"/>
      <c r="DN39" s="23"/>
    </row>
    <row r="40" spans="1:118" s="2" customFormat="1" ht="11.25">
      <c r="A40" s="11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12"/>
      <c r="CB40" s="12"/>
      <c r="CC40" s="12"/>
      <c r="CD40" s="12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K40" s="24"/>
      <c r="DL40" s="24"/>
      <c r="DM40" s="24"/>
      <c r="DN40" s="24"/>
    </row>
    <row r="41" spans="1:118" ht="12.75">
      <c r="A41" s="10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8"/>
      <c r="CB41" s="8"/>
      <c r="CC41" s="8"/>
      <c r="CD41" s="8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K41" s="25"/>
      <c r="DL41" s="25"/>
      <c r="DM41" s="25"/>
      <c r="DN41" s="25"/>
    </row>
    <row r="42" spans="1:118" s="2" customFormat="1" ht="11.25">
      <c r="A42" s="11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12"/>
      <c r="CB42" s="12"/>
      <c r="CC42" s="12"/>
      <c r="CD42" s="12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K42" s="24"/>
      <c r="DL42" s="24"/>
      <c r="DM42" s="24"/>
      <c r="DN42" s="24"/>
    </row>
    <row r="43" spans="1:118" ht="12.75">
      <c r="A43" s="10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8"/>
      <c r="CB43" s="8"/>
      <c r="CC43" s="8"/>
      <c r="CD43" s="8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K43" s="23"/>
      <c r="DL43" s="23"/>
      <c r="DM43" s="23"/>
      <c r="DN43" s="23"/>
    </row>
    <row r="44" spans="1:118" s="2" customFormat="1" ht="11.25">
      <c r="A44" s="11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12"/>
      <c r="CB44" s="12"/>
      <c r="CC44" s="12"/>
      <c r="CD44" s="12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K44" s="24"/>
      <c r="DL44" s="24"/>
      <c r="DM44" s="24"/>
      <c r="DN44" s="24"/>
    </row>
  </sheetData>
  <sheetProtection/>
  <mergeCells count="257">
    <mergeCell ref="ER13:ER14"/>
    <mergeCell ref="DD23:DN23"/>
    <mergeCell ref="DO23:EC23"/>
    <mergeCell ref="ED23:EQ23"/>
    <mergeCell ref="U23:AD23"/>
    <mergeCell ref="AE23:BH23"/>
    <mergeCell ref="BI23:BW23"/>
    <mergeCell ref="BX23:CL23"/>
    <mergeCell ref="CM23:CR23"/>
    <mergeCell ref="CS23:DC23"/>
    <mergeCell ref="F1:DN1"/>
    <mergeCell ref="DO1:EC1"/>
    <mergeCell ref="W3:DN3"/>
    <mergeCell ref="DO3:EC3"/>
    <mergeCell ref="DO4:EC4"/>
    <mergeCell ref="A5:DN5"/>
    <mergeCell ref="DO5:EC5"/>
    <mergeCell ref="A6:DN6"/>
    <mergeCell ref="BQ8:CH8"/>
    <mergeCell ref="CI8:DF8"/>
    <mergeCell ref="T9:BO9"/>
    <mergeCell ref="BQ9:CH9"/>
    <mergeCell ref="CI9:DF9"/>
    <mergeCell ref="CS13:DN13"/>
    <mergeCell ref="AJ11:AU11"/>
    <mergeCell ref="AZ11:BB11"/>
    <mergeCell ref="BE11:BP11"/>
    <mergeCell ref="BQ11:BT11"/>
    <mergeCell ref="BU11:BW11"/>
    <mergeCell ref="CM13:CR14"/>
    <mergeCell ref="DO13:EC14"/>
    <mergeCell ref="ED13:EQ14"/>
    <mergeCell ref="A14:T14"/>
    <mergeCell ref="U14:AD14"/>
    <mergeCell ref="CS14:DC14"/>
    <mergeCell ref="DD14:DN14"/>
    <mergeCell ref="A13:AD13"/>
    <mergeCell ref="AE13:BH14"/>
    <mergeCell ref="BI13:BW14"/>
    <mergeCell ref="BX13:CL14"/>
    <mergeCell ref="A15:T15"/>
    <mergeCell ref="U15:AD15"/>
    <mergeCell ref="AE15:BH15"/>
    <mergeCell ref="BI15:BW15"/>
    <mergeCell ref="BX15:CL15"/>
    <mergeCell ref="CM15:CR15"/>
    <mergeCell ref="CS15:DC15"/>
    <mergeCell ref="DD15:DN15"/>
    <mergeCell ref="DO15:EC15"/>
    <mergeCell ref="ED15:EQ15"/>
    <mergeCell ref="A16:T17"/>
    <mergeCell ref="U16:AD16"/>
    <mergeCell ref="AE16:BH16"/>
    <mergeCell ref="BI16:BW16"/>
    <mergeCell ref="BX16:CL16"/>
    <mergeCell ref="CM16:CR16"/>
    <mergeCell ref="CS16:DC16"/>
    <mergeCell ref="DD16:DN16"/>
    <mergeCell ref="DO16:EC16"/>
    <mergeCell ref="ED16:EQ16"/>
    <mergeCell ref="U17:AD17"/>
    <mergeCell ref="AE17:BH17"/>
    <mergeCell ref="BI17:BW17"/>
    <mergeCell ref="BX17:CL17"/>
    <mergeCell ref="CM17:CR17"/>
    <mergeCell ref="CS17:DC17"/>
    <mergeCell ref="DD17:DN17"/>
    <mergeCell ref="DO17:EC17"/>
    <mergeCell ref="ED17:EQ17"/>
    <mergeCell ref="A18:T30"/>
    <mergeCell ref="U18:AD18"/>
    <mergeCell ref="AE18:BH18"/>
    <mergeCell ref="BI18:BW18"/>
    <mergeCell ref="BX18:CL18"/>
    <mergeCell ref="CM18:CR18"/>
    <mergeCell ref="CS18:DC18"/>
    <mergeCell ref="DD18:DN18"/>
    <mergeCell ref="DO18:EC18"/>
    <mergeCell ref="ED18:EQ18"/>
    <mergeCell ref="U19:AD19"/>
    <mergeCell ref="AE19:BH19"/>
    <mergeCell ref="BI19:BW19"/>
    <mergeCell ref="BX19:CL19"/>
    <mergeCell ref="CM19:CR19"/>
    <mergeCell ref="CS19:DC19"/>
    <mergeCell ref="DD19:DN19"/>
    <mergeCell ref="DO19:EC19"/>
    <mergeCell ref="ED19:EQ19"/>
    <mergeCell ref="U20:AD20"/>
    <mergeCell ref="AE20:BH20"/>
    <mergeCell ref="BI20:BW20"/>
    <mergeCell ref="BX20:CL20"/>
    <mergeCell ref="CM20:CR20"/>
    <mergeCell ref="CS20:DC20"/>
    <mergeCell ref="DD20:DN20"/>
    <mergeCell ref="DO20:EC20"/>
    <mergeCell ref="ED20:EQ20"/>
    <mergeCell ref="U24:AD24"/>
    <mergeCell ref="AE24:BH24"/>
    <mergeCell ref="BI24:BW24"/>
    <mergeCell ref="BX24:CL24"/>
    <mergeCell ref="CM24:CR24"/>
    <mergeCell ref="CS24:DC24"/>
    <mergeCell ref="DD24:DN24"/>
    <mergeCell ref="DO24:EC24"/>
    <mergeCell ref="ED24:EQ24"/>
    <mergeCell ref="U25:AD25"/>
    <mergeCell ref="AE25:BH25"/>
    <mergeCell ref="BI25:BW25"/>
    <mergeCell ref="BX25:CL25"/>
    <mergeCell ref="CM25:CR25"/>
    <mergeCell ref="CS25:DC25"/>
    <mergeCell ref="DD25:DN25"/>
    <mergeCell ref="DO25:EC25"/>
    <mergeCell ref="ED25:EQ25"/>
    <mergeCell ref="U26:AD26"/>
    <mergeCell ref="AE26:BH26"/>
    <mergeCell ref="BI26:BW26"/>
    <mergeCell ref="BX26:CL26"/>
    <mergeCell ref="CM26:CR26"/>
    <mergeCell ref="CS26:DC26"/>
    <mergeCell ref="DD26:DN26"/>
    <mergeCell ref="DO26:EC26"/>
    <mergeCell ref="ED26:EQ26"/>
    <mergeCell ref="U27:AD27"/>
    <mergeCell ref="AE27:BH27"/>
    <mergeCell ref="BI27:BW27"/>
    <mergeCell ref="BX27:CL27"/>
    <mergeCell ref="CM27:CR27"/>
    <mergeCell ref="CS27:DC27"/>
    <mergeCell ref="DD27:DN27"/>
    <mergeCell ref="DO27:EC27"/>
    <mergeCell ref="ED27:EQ27"/>
    <mergeCell ref="U28:AD28"/>
    <mergeCell ref="AE28:BH28"/>
    <mergeCell ref="BI28:BW28"/>
    <mergeCell ref="BX28:CL28"/>
    <mergeCell ref="CM28:CR28"/>
    <mergeCell ref="CS28:DC28"/>
    <mergeCell ref="DD28:DN28"/>
    <mergeCell ref="DO28:EC28"/>
    <mergeCell ref="ED28:EQ28"/>
    <mergeCell ref="U29:AD29"/>
    <mergeCell ref="AE29:BH29"/>
    <mergeCell ref="BI29:BW29"/>
    <mergeCell ref="BX29:CL29"/>
    <mergeCell ref="CM29:CR29"/>
    <mergeCell ref="CS29:DC29"/>
    <mergeCell ref="DD29:DN29"/>
    <mergeCell ref="DO29:EC29"/>
    <mergeCell ref="ED29:EQ29"/>
    <mergeCell ref="U30:AD30"/>
    <mergeCell ref="AE30:BH30"/>
    <mergeCell ref="BI30:BW30"/>
    <mergeCell ref="BX30:CL30"/>
    <mergeCell ref="CM30:CR30"/>
    <mergeCell ref="CS30:DC30"/>
    <mergeCell ref="DD30:DN30"/>
    <mergeCell ref="DO30:EC30"/>
    <mergeCell ref="ED30:EQ30"/>
    <mergeCell ref="A31:T31"/>
    <mergeCell ref="U31:AD31"/>
    <mergeCell ref="AE31:BH31"/>
    <mergeCell ref="BI31:BW31"/>
    <mergeCell ref="BX31:CL31"/>
    <mergeCell ref="CM31:CR31"/>
    <mergeCell ref="CS31:DC31"/>
    <mergeCell ref="DD31:DN31"/>
    <mergeCell ref="DP31:EC31"/>
    <mergeCell ref="ED31:EQ31"/>
    <mergeCell ref="A32:T32"/>
    <mergeCell ref="U32:AD32"/>
    <mergeCell ref="AE32:BH32"/>
    <mergeCell ref="BI32:BW32"/>
    <mergeCell ref="BX32:CL32"/>
    <mergeCell ref="CM32:CR32"/>
    <mergeCell ref="CS32:DC32"/>
    <mergeCell ref="DD32:DN32"/>
    <mergeCell ref="DO32:EC32"/>
    <mergeCell ref="ED32:EQ32"/>
    <mergeCell ref="A33:T33"/>
    <mergeCell ref="U33:AD33"/>
    <mergeCell ref="AE33:BH33"/>
    <mergeCell ref="BI33:BW33"/>
    <mergeCell ref="BX33:CL33"/>
    <mergeCell ref="CM33:CR33"/>
    <mergeCell ref="CS33:DC33"/>
    <mergeCell ref="DD33:DN33"/>
    <mergeCell ref="DO33:EC33"/>
    <mergeCell ref="ED33:EQ33"/>
    <mergeCell ref="A34:T34"/>
    <mergeCell ref="U34:AD34"/>
    <mergeCell ref="AE34:BH34"/>
    <mergeCell ref="BI34:BW34"/>
    <mergeCell ref="BX34:CL34"/>
    <mergeCell ref="CM34:CR34"/>
    <mergeCell ref="CS34:DC34"/>
    <mergeCell ref="DE34:DN34"/>
    <mergeCell ref="DO34:EC34"/>
    <mergeCell ref="ED34:EQ34"/>
    <mergeCell ref="A35:T35"/>
    <mergeCell ref="U35:AD35"/>
    <mergeCell ref="AE35:BH35"/>
    <mergeCell ref="BI35:BW35"/>
    <mergeCell ref="BX35:CL35"/>
    <mergeCell ref="CM35:CR35"/>
    <mergeCell ref="CS35:DC35"/>
    <mergeCell ref="DD35:DN35"/>
    <mergeCell ref="DO35:EC35"/>
    <mergeCell ref="ED35:EQ35"/>
    <mergeCell ref="A36:T36"/>
    <mergeCell ref="U36:AD36"/>
    <mergeCell ref="AE36:BH36"/>
    <mergeCell ref="BI36:BW36"/>
    <mergeCell ref="BX36:CL36"/>
    <mergeCell ref="CM36:CR36"/>
    <mergeCell ref="CS36:DC36"/>
    <mergeCell ref="DD36:DN36"/>
    <mergeCell ref="DO36:EC36"/>
    <mergeCell ref="ED36:EQ36"/>
    <mergeCell ref="BI37:BW37"/>
    <mergeCell ref="BX37:CL37"/>
    <mergeCell ref="CM37:CR37"/>
    <mergeCell ref="CS37:DC37"/>
    <mergeCell ref="DD37:DN37"/>
    <mergeCell ref="DO37:EC37"/>
    <mergeCell ref="ED37:EQ37"/>
    <mergeCell ref="AJ39:BZ39"/>
    <mergeCell ref="CE39:DF39"/>
    <mergeCell ref="AJ40:BZ40"/>
    <mergeCell ref="CE40:DF40"/>
    <mergeCell ref="AJ41:BZ41"/>
    <mergeCell ref="CE41:DF41"/>
    <mergeCell ref="AJ42:BZ42"/>
    <mergeCell ref="CE42:DF42"/>
    <mergeCell ref="AJ43:BZ43"/>
    <mergeCell ref="CE43:DF43"/>
    <mergeCell ref="AJ44:BZ44"/>
    <mergeCell ref="CE44:DF44"/>
    <mergeCell ref="DD21:DN21"/>
    <mergeCell ref="DO21:EC21"/>
    <mergeCell ref="ED21:EQ21"/>
    <mergeCell ref="U21:AD21"/>
    <mergeCell ref="AE21:BH21"/>
    <mergeCell ref="BI21:BW21"/>
    <mergeCell ref="BX21:CL21"/>
    <mergeCell ref="CM21:CR21"/>
    <mergeCell ref="CS21:DC21"/>
    <mergeCell ref="DD22:DN22"/>
    <mergeCell ref="DO22:EC22"/>
    <mergeCell ref="ED22:EQ22"/>
    <mergeCell ref="U22:AD22"/>
    <mergeCell ref="AE22:BH22"/>
    <mergeCell ref="BI22:BW22"/>
    <mergeCell ref="BX22:CL22"/>
    <mergeCell ref="CM22:CR22"/>
    <mergeCell ref="CS22:DC22"/>
  </mergeCells>
  <printOptions/>
  <pageMargins left="1.1023622047244095" right="0.3937007874015748" top="0.15748031496062992" bottom="0.1968503937007874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2022-11-09T06:48:30Z</cp:lastPrinted>
  <dcterms:modified xsi:type="dcterms:W3CDTF">2023-04-28T09:08:50Z</dcterms:modified>
  <cp:category/>
  <cp:version/>
  <cp:contentType/>
  <cp:contentStatus/>
</cp:coreProperties>
</file>